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Desktop\za predati treći put\"/>
    </mc:Choice>
  </mc:AlternateContent>
  <bookViews>
    <workbookView xWindow="0" yWindow="0" windowWidth="23016" windowHeight="8712"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F286" i="9" s="1"/>
  <c r="L286" i="9"/>
  <c r="E286" i="9"/>
  <c r="M285" i="9"/>
  <c r="L285" i="9"/>
  <c r="F285" i="9"/>
  <c r="E285" i="9"/>
  <c r="B285" i="9" s="1"/>
  <c r="M284" i="9"/>
  <c r="L284" i="9"/>
  <c r="F284" i="9" s="1"/>
  <c r="B284" i="9" s="1"/>
  <c r="E284" i="9"/>
  <c r="M283" i="9"/>
  <c r="L283" i="9"/>
  <c r="F283" i="9" s="1"/>
  <c r="B283" i="9" s="1"/>
  <c r="E283" i="9"/>
  <c r="M282" i="9"/>
  <c r="F282" i="9" s="1"/>
  <c r="L282" i="9"/>
  <c r="E282" i="9"/>
  <c r="B282" i="9" s="1"/>
  <c r="M281" i="9"/>
  <c r="L281" i="9"/>
  <c r="F281" i="9"/>
  <c r="E281" i="9"/>
  <c r="B281" i="9" s="1"/>
  <c r="M280" i="9"/>
  <c r="L280" i="9"/>
  <c r="F280" i="9" s="1"/>
  <c r="B280" i="9" s="1"/>
  <c r="E280" i="9"/>
  <c r="M279" i="9"/>
  <c r="L279" i="9"/>
  <c r="F279" i="9" s="1"/>
  <c r="B279" i="9" s="1"/>
  <c r="E279" i="9"/>
  <c r="M278" i="9"/>
  <c r="F278" i="9" s="1"/>
  <c r="L278" i="9"/>
  <c r="E278" i="9"/>
  <c r="B278" i="9" s="1"/>
  <c r="M277" i="9"/>
  <c r="L277" i="9"/>
  <c r="F277" i="9"/>
  <c r="E277" i="9"/>
  <c r="B277" i="9" s="1"/>
  <c r="M276" i="9"/>
  <c r="L276" i="9"/>
  <c r="F276" i="9" s="1"/>
  <c r="B276" i="9" s="1"/>
  <c r="E276" i="9"/>
  <c r="M275" i="9"/>
  <c r="L275" i="9"/>
  <c r="F275" i="9" s="1"/>
  <c r="B275" i="9" s="1"/>
  <c r="E275" i="9"/>
  <c r="M274" i="9"/>
  <c r="F274" i="9" s="1"/>
  <c r="L274" i="9"/>
  <c r="E274" i="9"/>
  <c r="B274" i="9" s="1"/>
  <c r="M273" i="9"/>
  <c r="L273" i="9"/>
  <c r="F273" i="9"/>
  <c r="E273" i="9"/>
  <c r="B273" i="9" s="1"/>
  <c r="M272" i="9"/>
  <c r="L272" i="9"/>
  <c r="F272" i="9" s="1"/>
  <c r="B272" i="9" s="1"/>
  <c r="E272" i="9"/>
  <c r="M271" i="9"/>
  <c r="L271" i="9"/>
  <c r="F271" i="9" s="1"/>
  <c r="B271" i="9" s="1"/>
  <c r="E271" i="9"/>
  <c r="M270" i="9"/>
  <c r="F270" i="9" s="1"/>
  <c r="L270" i="9"/>
  <c r="E270" i="9"/>
  <c r="M269" i="9"/>
  <c r="L269" i="9"/>
  <c r="F269" i="9"/>
  <c r="E269" i="9"/>
  <c r="B269" i="9" s="1"/>
  <c r="M268" i="9"/>
  <c r="L268" i="9"/>
  <c r="F268" i="9" s="1"/>
  <c r="B268" i="9" s="1"/>
  <c r="E268" i="9"/>
  <c r="M267" i="9"/>
  <c r="L267" i="9"/>
  <c r="F267" i="9" s="1"/>
  <c r="B267" i="9" s="1"/>
  <c r="E267" i="9"/>
  <c r="M266" i="9"/>
  <c r="F266" i="9" s="1"/>
  <c r="L266" i="9"/>
  <c r="E266" i="9"/>
  <c r="B266" i="9" s="1"/>
  <c r="M265" i="9"/>
  <c r="L265" i="9"/>
  <c r="F265" i="9"/>
  <c r="E265" i="9"/>
  <c r="B265" i="9" s="1"/>
  <c r="M264" i="9"/>
  <c r="L264" i="9"/>
  <c r="F264" i="9" s="1"/>
  <c r="B264" i="9" s="1"/>
  <c r="E264" i="9"/>
  <c r="M263" i="9"/>
  <c r="L263" i="9"/>
  <c r="F263" i="9" s="1"/>
  <c r="B263" i="9" s="1"/>
  <c r="E263" i="9"/>
  <c r="M262" i="9"/>
  <c r="F262" i="9" s="1"/>
  <c r="L262" i="9"/>
  <c r="E262" i="9"/>
  <c r="B262" i="9" s="1"/>
  <c r="M261" i="9"/>
  <c r="L261" i="9"/>
  <c r="F261" i="9"/>
  <c r="E261" i="9"/>
  <c r="B261" i="9" s="1"/>
  <c r="M260" i="9"/>
  <c r="L260" i="9"/>
  <c r="F260" i="9" s="1"/>
  <c r="B260" i="9" s="1"/>
  <c r="E260" i="9"/>
  <c r="M259" i="9"/>
  <c r="L259" i="9"/>
  <c r="F259" i="9" s="1"/>
  <c r="B259" i="9" s="1"/>
  <c r="E259" i="9"/>
  <c r="M258" i="9"/>
  <c r="F258" i="9" s="1"/>
  <c r="L258" i="9"/>
  <c r="E258" i="9"/>
  <c r="B258" i="9" s="1"/>
  <c r="M257" i="9"/>
  <c r="L257" i="9"/>
  <c r="F257" i="9"/>
  <c r="E257" i="9"/>
  <c r="B257" i="9" s="1"/>
  <c r="M256" i="9"/>
  <c r="L256" i="9"/>
  <c r="F256" i="9" s="1"/>
  <c r="B256" i="9" s="1"/>
  <c r="E256" i="9"/>
  <c r="M255" i="9"/>
  <c r="L255" i="9"/>
  <c r="F255" i="9" s="1"/>
  <c r="B255" i="9" s="1"/>
  <c r="E255" i="9"/>
  <c r="M254" i="9"/>
  <c r="F254" i="9" s="1"/>
  <c r="L254" i="9"/>
  <c r="E254" i="9"/>
  <c r="M253" i="9"/>
  <c r="L253" i="9"/>
  <c r="F253" i="9"/>
  <c r="E253" i="9"/>
  <c r="B253" i="9" s="1"/>
  <c r="M252" i="9"/>
  <c r="L252" i="9"/>
  <c r="F252" i="9" s="1"/>
  <c r="B252" i="9" s="1"/>
  <c r="E252" i="9"/>
  <c r="M251" i="9"/>
  <c r="L251" i="9"/>
  <c r="F251" i="9" s="1"/>
  <c r="B251" i="9" s="1"/>
  <c r="E251" i="9"/>
  <c r="M250" i="9"/>
  <c r="F250" i="9" s="1"/>
  <c r="L250" i="9"/>
  <c r="E250" i="9"/>
  <c r="B250" i="9" s="1"/>
  <c r="M249" i="9"/>
  <c r="L249" i="9"/>
  <c r="F249" i="9"/>
  <c r="E249" i="9"/>
  <c r="B249" i="9" s="1"/>
  <c r="M248" i="9"/>
  <c r="L248" i="9"/>
  <c r="F248" i="9" s="1"/>
  <c r="B248" i="9" s="1"/>
  <c r="E248" i="9"/>
  <c r="M247" i="9"/>
  <c r="L247" i="9"/>
  <c r="F247" i="9" s="1"/>
  <c r="B247" i="9" s="1"/>
  <c r="E247" i="9"/>
  <c r="M246" i="9"/>
  <c r="F246" i="9" s="1"/>
  <c r="L246" i="9"/>
  <c r="E246" i="9"/>
  <c r="B246" i="9" s="1"/>
  <c r="M245" i="9"/>
  <c r="L245" i="9"/>
  <c r="F245" i="9"/>
  <c r="E245" i="9"/>
  <c r="B245" i="9" s="1"/>
  <c r="M244" i="9"/>
  <c r="L244" i="9"/>
  <c r="E244" i="9"/>
  <c r="M243" i="9"/>
  <c r="L243" i="9"/>
  <c r="E243" i="9"/>
  <c r="M242" i="9"/>
  <c r="F242" i="9" s="1"/>
  <c r="L242" i="9"/>
  <c r="E242" i="9"/>
  <c r="M241" i="9"/>
  <c r="L241" i="9"/>
  <c r="F241" i="9"/>
  <c r="E241" i="9"/>
  <c r="M240" i="9"/>
  <c r="L240" i="9"/>
  <c r="E240" i="9"/>
  <c r="M239" i="9"/>
  <c r="L239" i="9"/>
  <c r="E239" i="9"/>
  <c r="M238" i="9"/>
  <c r="F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B233" i="9" s="1"/>
  <c r="M232" i="9"/>
  <c r="L232" i="9"/>
  <c r="F232" i="9" s="1"/>
  <c r="B232" i="9" s="1"/>
  <c r="E232" i="9"/>
  <c r="M231" i="9"/>
  <c r="L231" i="9"/>
  <c r="F231" i="9" s="1"/>
  <c r="B231" i="9" s="1"/>
  <c r="E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G197" i="9"/>
  <c r="E197" i="9" s="1"/>
  <c r="B197" i="9" s="1"/>
  <c r="F197" i="9"/>
  <c r="F196" i="9"/>
  <c r="F195" i="9"/>
  <c r="F194" i="9"/>
  <c r="G193" i="9"/>
  <c r="E193" i="9" s="1"/>
  <c r="B193" i="9" s="1"/>
  <c r="F193" i="9"/>
  <c r="F192" i="9"/>
  <c r="G191" i="9"/>
  <c r="E191" i="9" s="1"/>
  <c r="B191" i="9" s="1"/>
  <c r="F191" i="9"/>
  <c r="F190" i="9"/>
  <c r="G189" i="9"/>
  <c r="E189" i="9" s="1"/>
  <c r="B189" i="9" s="1"/>
  <c r="F189" i="9"/>
  <c r="F188" i="9"/>
  <c r="F187" i="9"/>
  <c r="F186" i="9"/>
  <c r="F185" i="9"/>
  <c r="F184" i="9"/>
  <c r="G183" i="9"/>
  <c r="E183" i="9" s="1"/>
  <c r="B183" i="9" s="1"/>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E82" i="9" s="1"/>
  <c r="B82" i="9" s="1"/>
  <c r="G82" i="9"/>
  <c r="F82" i="9"/>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B40" i="9" s="1"/>
  <c r="G40" i="9"/>
  <c r="F40" i="9"/>
  <c r="H39" i="9"/>
  <c r="G39" i="9"/>
  <c r="E39" i="9" s="1"/>
  <c r="B39" i="9" s="1"/>
  <c r="F39" i="9"/>
  <c r="H38" i="9"/>
  <c r="G38" i="9"/>
  <c r="F38" i="9"/>
  <c r="H37" i="9"/>
  <c r="G37" i="9"/>
  <c r="E37" i="9" s="1"/>
  <c r="B37" i="9" s="1"/>
  <c r="F37" i="9"/>
  <c r="H36" i="9"/>
  <c r="G36" i="9"/>
  <c r="F36" i="9"/>
  <c r="H35" i="9"/>
  <c r="G35" i="9"/>
  <c r="F35" i="9"/>
  <c r="H34" i="9"/>
  <c r="G34" i="9"/>
  <c r="E34" i="9" s="1"/>
  <c r="B34" i="9" s="1"/>
  <c r="F34" i="9"/>
  <c r="H33" i="9"/>
  <c r="G33" i="9"/>
  <c r="F33" i="9"/>
  <c r="E33" i="9"/>
  <c r="B33" i="9" s="1"/>
  <c r="H32" i="9"/>
  <c r="E32" i="9" s="1"/>
  <c r="B32" i="9" s="1"/>
  <c r="G32" i="9"/>
  <c r="F32" i="9"/>
  <c r="H31" i="9"/>
  <c r="G31" i="9"/>
  <c r="F31" i="9"/>
  <c r="H30" i="9"/>
  <c r="G30" i="9"/>
  <c r="E30" i="9" s="1"/>
  <c r="B30" i="9" s="1"/>
  <c r="F30" i="9"/>
  <c r="H29" i="9"/>
  <c r="G29" i="9"/>
  <c r="F29" i="9"/>
  <c r="E29" i="9"/>
  <c r="B29" i="9" s="1"/>
  <c r="H28" i="9"/>
  <c r="E28" i="9" s="1"/>
  <c r="B28" i="9" s="1"/>
  <c r="G28" i="9"/>
  <c r="F28" i="9"/>
  <c r="H27" i="9"/>
  <c r="G27" i="9"/>
  <c r="E27" i="9" s="1"/>
  <c r="B27" i="9" s="1"/>
  <c r="F27" i="9"/>
  <c r="H26" i="9"/>
  <c r="G26" i="9"/>
  <c r="F26" i="9"/>
  <c r="H25" i="9"/>
  <c r="E25" i="9" s="1"/>
  <c r="B25" i="9" s="1"/>
  <c r="G25" i="9"/>
  <c r="F25" i="9"/>
  <c r="F24" i="9"/>
  <c r="F4" i="9"/>
  <c r="O3" i="9"/>
  <c r="G296" i="9" s="1"/>
  <c r="E296" i="9" s="1"/>
  <c r="B296" i="9" s="1"/>
  <c r="I3" i="9"/>
  <c r="H3" i="9"/>
  <c r="G3" i="9"/>
  <c r="D104" i="8"/>
  <c r="I41" i="3" s="1"/>
  <c r="D97" i="8"/>
  <c r="D92" i="8"/>
  <c r="C1669" i="1" s="1"/>
  <c r="D87" i="8"/>
  <c r="D82" i="8"/>
  <c r="D77" i="8"/>
  <c r="C1654" i="1" s="1"/>
  <c r="G1654" i="1" s="1"/>
  <c r="D72" i="8"/>
  <c r="D67" i="8"/>
  <c r="D62" i="8"/>
  <c r="D57" i="8"/>
  <c r="D52" i="8"/>
  <c r="D46" i="8"/>
  <c r="D37" i="8"/>
  <c r="D27" i="8"/>
  <c r="D25" i="8" s="1"/>
  <c r="C1602" i="1" s="1"/>
  <c r="D18" i="8"/>
  <c r="D8" i="8"/>
  <c r="C1585" i="1" s="1"/>
  <c r="G1585" i="1" s="1"/>
  <c r="D6" i="8"/>
  <c r="C1583" i="1" s="1"/>
  <c r="E44" i="7"/>
  <c r="D44" i="7"/>
  <c r="E39" i="7"/>
  <c r="D39" i="7"/>
  <c r="D38" i="7" s="1"/>
  <c r="H35" i="3" s="1"/>
  <c r="E38" i="7"/>
  <c r="E30" i="7"/>
  <c r="D1563" i="1" s="1"/>
  <c r="G1563" i="1" s="1"/>
  <c r="D30" i="7"/>
  <c r="D22" i="7" s="1"/>
  <c r="E23" i="7"/>
  <c r="D23" i="7"/>
  <c r="E14" i="7"/>
  <c r="D14" i="7"/>
  <c r="E7" i="7"/>
  <c r="E6" i="7" s="1"/>
  <c r="D1539" i="1"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30" i="3"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1281" i="1" s="1"/>
  <c r="G1281" i="1" s="1"/>
  <c r="D277" i="5"/>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1057" i="1" s="1"/>
  <c r="G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F427" i="4" s="1"/>
  <c r="D427" i="4"/>
  <c r="D648" i="4" s="1"/>
  <c r="E426" i="4"/>
  <c r="D421" i="1" s="1"/>
  <c r="G421"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3" i="1" s="1"/>
  <c r="H73" i="1" s="1"/>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C1682" i="1"/>
  <c r="G1682" i="1" s="1"/>
  <c r="C1681" i="1"/>
  <c r="H1681" i="1" s="1"/>
  <c r="H1680" i="1"/>
  <c r="C1680" i="1"/>
  <c r="G1680" i="1" s="1"/>
  <c r="C1679" i="1"/>
  <c r="C1678" i="1"/>
  <c r="G1678" i="1" s="1"/>
  <c r="H1677" i="1"/>
  <c r="G1677" i="1"/>
  <c r="C1677" i="1"/>
  <c r="C1676" i="1"/>
  <c r="H1676" i="1" s="1"/>
  <c r="C1675" i="1"/>
  <c r="H1675" i="1" s="1"/>
  <c r="H1674" i="1"/>
  <c r="C1674" i="1"/>
  <c r="G1674" i="1" s="1"/>
  <c r="H1673" i="1"/>
  <c r="G1673" i="1"/>
  <c r="C1673" i="1"/>
  <c r="H1672" i="1"/>
  <c r="C1672" i="1"/>
  <c r="G1672" i="1" s="1"/>
  <c r="C1671" i="1"/>
  <c r="C1670" i="1"/>
  <c r="G1670" i="1" s="1"/>
  <c r="C1668" i="1"/>
  <c r="H1668" i="1" s="1"/>
  <c r="C1667" i="1"/>
  <c r="H1667" i="1" s="1"/>
  <c r="H1666" i="1"/>
  <c r="C1666" i="1"/>
  <c r="G1666" i="1" s="1"/>
  <c r="H1665" i="1"/>
  <c r="G1665" i="1"/>
  <c r="C1665" i="1"/>
  <c r="H1664" i="1"/>
  <c r="C1664" i="1"/>
  <c r="G1664" i="1" s="1"/>
  <c r="C1663" i="1"/>
  <c r="C1662" i="1"/>
  <c r="G1662" i="1" s="1"/>
  <c r="H1661" i="1"/>
  <c r="G1661" i="1"/>
  <c r="C1661" i="1"/>
  <c r="C1660" i="1"/>
  <c r="H1660" i="1" s="1"/>
  <c r="C1659" i="1"/>
  <c r="H1659" i="1" s="1"/>
  <c r="H1658" i="1"/>
  <c r="C1658" i="1"/>
  <c r="G1658" i="1" s="1"/>
  <c r="H1657" i="1"/>
  <c r="G1657" i="1"/>
  <c r="C1657" i="1"/>
  <c r="C1656" i="1"/>
  <c r="G1656" i="1" s="1"/>
  <c r="C1655" i="1"/>
  <c r="H1653" i="1"/>
  <c r="G1653" i="1"/>
  <c r="C1653" i="1"/>
  <c r="C1652" i="1"/>
  <c r="H1652" i="1" s="1"/>
  <c r="C1651" i="1"/>
  <c r="H1651" i="1" s="1"/>
  <c r="H1650" i="1"/>
  <c r="C1650" i="1"/>
  <c r="G1650" i="1" s="1"/>
  <c r="H1649" i="1"/>
  <c r="G1649" i="1"/>
  <c r="C1649" i="1"/>
  <c r="H1648" i="1"/>
  <c r="C1648" i="1"/>
  <c r="G1648" i="1" s="1"/>
  <c r="C1647" i="1"/>
  <c r="C1646" i="1"/>
  <c r="G1646" i="1" s="1"/>
  <c r="H1645" i="1"/>
  <c r="G1645" i="1"/>
  <c r="C1645" i="1"/>
  <c r="C1644" i="1"/>
  <c r="H1644" i="1" s="1"/>
  <c r="C1643" i="1"/>
  <c r="H1643" i="1" s="1"/>
  <c r="H1642" i="1"/>
  <c r="C1642" i="1"/>
  <c r="G1642" i="1" s="1"/>
  <c r="H1641" i="1"/>
  <c r="G1641" i="1"/>
  <c r="C1641" i="1"/>
  <c r="H1640" i="1"/>
  <c r="C1640" i="1"/>
  <c r="G1640" i="1" s="1"/>
  <c r="C1639" i="1"/>
  <c r="C1638" i="1"/>
  <c r="G1638" i="1" s="1"/>
  <c r="H1637" i="1"/>
  <c r="G1637" i="1"/>
  <c r="C1637" i="1"/>
  <c r="C1636" i="1"/>
  <c r="H1636" i="1" s="1"/>
  <c r="C1635" i="1"/>
  <c r="H1635" i="1" s="1"/>
  <c r="H1633" i="1"/>
  <c r="G1633" i="1"/>
  <c r="C1633" i="1"/>
  <c r="H1632" i="1"/>
  <c r="C1632" i="1"/>
  <c r="G1632" i="1" s="1"/>
  <c r="C1631" i="1"/>
  <c r="C1630" i="1"/>
  <c r="G1630" i="1" s="1"/>
  <c r="H1629" i="1"/>
  <c r="G1629" i="1"/>
  <c r="C1629" i="1"/>
  <c r="C1627" i="1"/>
  <c r="H1627" i="1" s="1"/>
  <c r="H1626" i="1"/>
  <c r="C1626" i="1"/>
  <c r="G1626" i="1" s="1"/>
  <c r="H1625" i="1"/>
  <c r="G1625" i="1"/>
  <c r="C1625" i="1"/>
  <c r="H1624" i="1"/>
  <c r="C1624" i="1"/>
  <c r="G1624" i="1" s="1"/>
  <c r="C1623" i="1"/>
  <c r="C1620" i="1"/>
  <c r="G1619" i="1"/>
  <c r="C1619" i="1"/>
  <c r="H1619" i="1" s="1"/>
  <c r="C1618" i="1"/>
  <c r="H1617" i="1"/>
  <c r="G1617" i="1"/>
  <c r="C1617" i="1"/>
  <c r="H1616" i="1"/>
  <c r="G1616" i="1"/>
  <c r="C1616" i="1"/>
  <c r="C1615" i="1"/>
  <c r="H1614" i="1"/>
  <c r="C1614" i="1"/>
  <c r="G1614" i="1" s="1"/>
  <c r="C1613" i="1"/>
  <c r="G1613" i="1" s="1"/>
  <c r="C1612" i="1"/>
  <c r="G1611" i="1"/>
  <c r="C1611" i="1"/>
  <c r="H1611" i="1" s="1"/>
  <c r="C1610" i="1"/>
  <c r="H1609" i="1"/>
  <c r="G1609" i="1"/>
  <c r="C1609" i="1"/>
  <c r="H1608" i="1"/>
  <c r="G1608" i="1"/>
  <c r="C1608" i="1"/>
  <c r="C1607" i="1"/>
  <c r="H1606" i="1"/>
  <c r="C1606" i="1"/>
  <c r="G1606" i="1" s="1"/>
  <c r="H1605" i="1"/>
  <c r="G1605" i="1"/>
  <c r="C1605" i="1"/>
  <c r="G1603" i="1"/>
  <c r="C1603" i="1"/>
  <c r="H1603" i="1" s="1"/>
  <c r="C1601" i="1"/>
  <c r="H1601" i="1" s="1"/>
  <c r="H1600" i="1"/>
  <c r="G1600" i="1"/>
  <c r="C1600" i="1"/>
  <c r="C1599" i="1"/>
  <c r="H1598" i="1"/>
  <c r="C1598" i="1"/>
  <c r="G1598" i="1" s="1"/>
  <c r="H1597" i="1"/>
  <c r="G1597" i="1"/>
  <c r="C1597" i="1"/>
  <c r="C1596" i="1"/>
  <c r="G1595" i="1"/>
  <c r="C1595" i="1"/>
  <c r="H1595" i="1" s="1"/>
  <c r="C1594" i="1"/>
  <c r="C1593" i="1"/>
  <c r="H1593" i="1" s="1"/>
  <c r="H1592" i="1"/>
  <c r="G1592" i="1"/>
  <c r="C1592" i="1"/>
  <c r="C1591" i="1"/>
  <c r="H1590" i="1"/>
  <c r="C1590" i="1"/>
  <c r="G1590" i="1" s="1"/>
  <c r="H1589" i="1"/>
  <c r="G1589" i="1"/>
  <c r="C1589" i="1"/>
  <c r="C1588" i="1"/>
  <c r="C1587" i="1"/>
  <c r="H1587" i="1" s="1"/>
  <c r="C1586" i="1"/>
  <c r="H1584" i="1"/>
  <c r="G1584" i="1"/>
  <c r="C1584" i="1"/>
  <c r="H1582" i="1"/>
  <c r="C1582" i="1"/>
  <c r="G1582" i="1" s="1"/>
  <c r="G1581" i="1"/>
  <c r="I1581" i="1" s="1"/>
  <c r="D1581" i="1"/>
  <c r="C1581" i="1"/>
  <c r="H1581" i="1" s="1"/>
  <c r="D1580" i="1"/>
  <c r="C1580" i="1"/>
  <c r="D1579" i="1"/>
  <c r="C1579" i="1"/>
  <c r="J1579" i="1" s="1"/>
  <c r="H1578" i="1"/>
  <c r="G1578" i="1"/>
  <c r="I1578" i="1" s="1"/>
  <c r="D1578" i="1"/>
  <c r="C1578" i="1"/>
  <c r="J1578" i="1" s="1"/>
  <c r="C1577" i="1"/>
  <c r="D1576" i="1"/>
  <c r="G1576" i="1" s="1"/>
  <c r="C1576" i="1"/>
  <c r="H1575" i="1"/>
  <c r="G1575" i="1"/>
  <c r="I1575" i="1" s="1"/>
  <c r="D1575" i="1"/>
  <c r="C1575" i="1"/>
  <c r="J1575" i="1" s="1"/>
  <c r="D1574" i="1"/>
  <c r="C1574" i="1"/>
  <c r="D1573" i="1"/>
  <c r="C1573" i="1"/>
  <c r="D1572" i="1"/>
  <c r="C1572" i="1"/>
  <c r="C1571" i="1"/>
  <c r="D1570" i="1"/>
  <c r="J1570" i="1" s="1"/>
  <c r="C1570" i="1"/>
  <c r="G1569" i="1"/>
  <c r="D1569" i="1"/>
  <c r="H1569" i="1" s="1"/>
  <c r="C1569" i="1"/>
  <c r="J1569" i="1" s="1"/>
  <c r="G1568" i="1"/>
  <c r="I1568" i="1" s="1"/>
  <c r="D1568" i="1"/>
  <c r="C1568" i="1"/>
  <c r="H1568" i="1" s="1"/>
  <c r="H1567" i="1"/>
  <c r="D1567" i="1"/>
  <c r="C1567" i="1"/>
  <c r="D1566" i="1"/>
  <c r="C1566" i="1"/>
  <c r="H1565" i="1"/>
  <c r="G1565" i="1"/>
  <c r="I1565" i="1" s="1"/>
  <c r="D1565" i="1"/>
  <c r="C1565" i="1"/>
  <c r="J1565" i="1" s="1"/>
  <c r="G1564" i="1"/>
  <c r="I1564" i="1" s="1"/>
  <c r="D1564" i="1"/>
  <c r="C1564" i="1"/>
  <c r="H1564" i="1" s="1"/>
  <c r="C1563" i="1"/>
  <c r="H1562" i="1"/>
  <c r="G1562" i="1"/>
  <c r="I1562" i="1" s="1"/>
  <c r="D1562" i="1"/>
  <c r="C1562" i="1"/>
  <c r="J1562" i="1" s="1"/>
  <c r="D1561" i="1"/>
  <c r="J1561" i="1" s="1"/>
  <c r="C1561" i="1"/>
  <c r="G1560" i="1"/>
  <c r="D1560" i="1"/>
  <c r="C1560" i="1"/>
  <c r="D1559" i="1"/>
  <c r="G1559" i="1" s="1"/>
  <c r="C1559" i="1"/>
  <c r="D1558" i="1"/>
  <c r="C1558" i="1"/>
  <c r="J1558" i="1" s="1"/>
  <c r="J1557" i="1"/>
  <c r="D1557" i="1"/>
  <c r="C1557" i="1"/>
  <c r="G1556" i="1"/>
  <c r="D1556" i="1"/>
  <c r="C1556" i="1"/>
  <c r="H1556" i="1" s="1"/>
  <c r="C1555" i="1"/>
  <c r="H1554" i="1"/>
  <c r="G1554" i="1"/>
  <c r="I1554" i="1" s="1"/>
  <c r="D1554" i="1"/>
  <c r="C1554" i="1"/>
  <c r="J1554" i="1" s="1"/>
  <c r="D1553" i="1"/>
  <c r="J1553" i="1" s="1"/>
  <c r="C1553" i="1"/>
  <c r="G1552" i="1"/>
  <c r="D1552" i="1"/>
  <c r="C1552" i="1"/>
  <c r="D1551" i="1"/>
  <c r="G1551" i="1" s="1"/>
  <c r="C1551" i="1"/>
  <c r="H1550" i="1"/>
  <c r="G1550" i="1"/>
  <c r="D1550" i="1"/>
  <c r="C1550" i="1"/>
  <c r="J1550" i="1" s="1"/>
  <c r="J1549" i="1"/>
  <c r="D1549" i="1"/>
  <c r="C1549" i="1"/>
  <c r="G1548" i="1"/>
  <c r="D1548" i="1"/>
  <c r="C1548" i="1"/>
  <c r="H1547" i="1"/>
  <c r="D1547" i="1"/>
  <c r="C1547" i="1"/>
  <c r="D1546" i="1"/>
  <c r="C1546" i="1"/>
  <c r="H1545" i="1"/>
  <c r="I1545" i="1" s="1"/>
  <c r="D1545" i="1"/>
  <c r="C1545" i="1"/>
  <c r="G1545" i="1" s="1"/>
  <c r="J1544" i="1"/>
  <c r="H1544" i="1"/>
  <c r="D1544" i="1"/>
  <c r="G1544" i="1" s="1"/>
  <c r="C1544" i="1"/>
  <c r="J1543" i="1"/>
  <c r="H1543" i="1"/>
  <c r="D1543" i="1"/>
  <c r="C1543" i="1"/>
  <c r="G1543" i="1" s="1"/>
  <c r="D1542" i="1"/>
  <c r="C1542" i="1"/>
  <c r="G1542" i="1" s="1"/>
  <c r="J1541" i="1"/>
  <c r="D1541" i="1"/>
  <c r="C1541" i="1"/>
  <c r="D1536" i="1"/>
  <c r="H1536" i="1" s="1"/>
  <c r="C1536" i="1"/>
  <c r="D1535" i="1"/>
  <c r="C1535" i="1"/>
  <c r="D1534" i="1"/>
  <c r="C1534" i="1"/>
  <c r="D1533" i="1"/>
  <c r="C1533" i="1"/>
  <c r="D1532" i="1"/>
  <c r="H1532" i="1" s="1"/>
  <c r="C1532" i="1"/>
  <c r="H1531" i="1"/>
  <c r="D1531" i="1"/>
  <c r="C1531" i="1"/>
  <c r="G1531" i="1" s="1"/>
  <c r="D1530" i="1"/>
  <c r="C1530" i="1"/>
  <c r="D1529" i="1"/>
  <c r="C1529" i="1"/>
  <c r="H1528" i="1"/>
  <c r="D1528" i="1"/>
  <c r="C1528" i="1"/>
  <c r="D1527" i="1"/>
  <c r="H1527" i="1" s="1"/>
  <c r="C1527" i="1"/>
  <c r="D1526" i="1"/>
  <c r="C1526" i="1"/>
  <c r="D1525" i="1"/>
  <c r="H1524" i="1"/>
  <c r="D1524" i="1"/>
  <c r="C1524" i="1"/>
  <c r="G1524" i="1" s="1"/>
  <c r="H1523" i="1"/>
  <c r="D1523" i="1"/>
  <c r="C1523" i="1"/>
  <c r="D1522" i="1"/>
  <c r="C1522" i="1"/>
  <c r="D1521" i="1"/>
  <c r="C1521" i="1"/>
  <c r="H1520" i="1"/>
  <c r="D1520" i="1"/>
  <c r="C1520" i="1"/>
  <c r="G1520" i="1" s="1"/>
  <c r="D1519" i="1"/>
  <c r="H1519" i="1" s="1"/>
  <c r="C1519" i="1"/>
  <c r="D1518" i="1"/>
  <c r="C1518" i="1"/>
  <c r="D1517" i="1"/>
  <c r="C1517" i="1"/>
  <c r="H1516" i="1"/>
  <c r="D1516" i="1"/>
  <c r="C1516" i="1"/>
  <c r="G1516" i="1" s="1"/>
  <c r="H1515" i="1"/>
  <c r="D1515" i="1"/>
  <c r="C1515" i="1"/>
  <c r="D1514" i="1"/>
  <c r="C1514" i="1"/>
  <c r="D1513" i="1"/>
  <c r="C1513" i="1"/>
  <c r="H1512" i="1"/>
  <c r="D1512" i="1"/>
  <c r="C1512" i="1"/>
  <c r="G1512" i="1" s="1"/>
  <c r="D1511" i="1"/>
  <c r="H1511" i="1" s="1"/>
  <c r="C1511" i="1"/>
  <c r="C1510" i="1"/>
  <c r="D1509" i="1"/>
  <c r="C1509" i="1"/>
  <c r="H1508" i="1"/>
  <c r="D1508" i="1"/>
  <c r="C1508" i="1"/>
  <c r="G1508" i="1" s="1"/>
  <c r="H1507" i="1"/>
  <c r="D1507" i="1"/>
  <c r="C1507" i="1"/>
  <c r="D1506" i="1"/>
  <c r="C1506" i="1"/>
  <c r="D1505" i="1"/>
  <c r="C1505" i="1"/>
  <c r="H1504" i="1"/>
  <c r="D1504" i="1"/>
  <c r="C1504" i="1"/>
  <c r="G1504" i="1" s="1"/>
  <c r="D1503" i="1"/>
  <c r="H1503" i="1" s="1"/>
  <c r="C1503" i="1"/>
  <c r="D1502" i="1"/>
  <c r="C1502" i="1"/>
  <c r="D1501" i="1"/>
  <c r="C1501" i="1"/>
  <c r="H1500" i="1"/>
  <c r="D1500" i="1"/>
  <c r="C1500" i="1"/>
  <c r="G1500" i="1" s="1"/>
  <c r="H1499" i="1"/>
  <c r="D1499" i="1"/>
  <c r="C1499" i="1"/>
  <c r="D1498" i="1"/>
  <c r="C1498" i="1"/>
  <c r="D1497" i="1"/>
  <c r="C1497" i="1"/>
  <c r="H1496" i="1"/>
  <c r="D1496" i="1"/>
  <c r="C1496" i="1"/>
  <c r="G1496" i="1" s="1"/>
  <c r="D1495" i="1"/>
  <c r="D1494" i="1"/>
  <c r="C1494" i="1"/>
  <c r="D1493" i="1"/>
  <c r="C1493" i="1"/>
  <c r="H1492" i="1"/>
  <c r="D1492" i="1"/>
  <c r="C1492" i="1"/>
  <c r="G1492" i="1" s="1"/>
  <c r="D1491" i="1"/>
  <c r="H1491" i="1" s="1"/>
  <c r="C1491" i="1"/>
  <c r="D1490" i="1"/>
  <c r="C1490" i="1"/>
  <c r="D1489" i="1"/>
  <c r="C1489" i="1"/>
  <c r="H1488" i="1"/>
  <c r="D1488" i="1"/>
  <c r="C1488" i="1"/>
  <c r="G1488" i="1" s="1"/>
  <c r="D1487" i="1"/>
  <c r="H1487" i="1" s="1"/>
  <c r="C1487" i="1"/>
  <c r="D1486" i="1"/>
  <c r="C1486" i="1"/>
  <c r="D1485" i="1"/>
  <c r="H1484" i="1"/>
  <c r="D1484" i="1"/>
  <c r="C1484" i="1"/>
  <c r="G1484" i="1" s="1"/>
  <c r="D1483" i="1"/>
  <c r="H1483" i="1" s="1"/>
  <c r="C1483" i="1"/>
  <c r="D1482" i="1"/>
  <c r="C1482" i="1"/>
  <c r="D1481" i="1"/>
  <c r="C1481" i="1"/>
  <c r="H1480" i="1"/>
  <c r="D1480" i="1"/>
  <c r="C1480" i="1"/>
  <c r="G1480" i="1" s="1"/>
  <c r="D1479" i="1"/>
  <c r="H1479" i="1" s="1"/>
  <c r="C1479" i="1"/>
  <c r="H1478" i="1"/>
  <c r="D1478" i="1"/>
  <c r="C1478" i="1"/>
  <c r="G1478" i="1" s="1"/>
  <c r="D1477" i="1"/>
  <c r="C1477" i="1"/>
  <c r="D1476" i="1"/>
  <c r="C1476" i="1"/>
  <c r="G1476" i="1" s="1"/>
  <c r="H1475" i="1"/>
  <c r="D1475" i="1"/>
  <c r="C1475" i="1"/>
  <c r="D1474" i="1"/>
  <c r="H1474" i="1" s="1"/>
  <c r="C1474" i="1"/>
  <c r="D1473" i="1"/>
  <c r="C1473" i="1"/>
  <c r="H1472" i="1"/>
  <c r="D1472" i="1"/>
  <c r="C1472" i="1"/>
  <c r="G1472" i="1" s="1"/>
  <c r="D1471" i="1"/>
  <c r="H1471" i="1" s="1"/>
  <c r="C1471" i="1"/>
  <c r="D1470" i="1"/>
  <c r="C1470" i="1"/>
  <c r="D1469" i="1"/>
  <c r="C1469" i="1"/>
  <c r="H1468" i="1"/>
  <c r="D1468" i="1"/>
  <c r="C1468" i="1"/>
  <c r="G1468" i="1" s="1"/>
  <c r="D1467" i="1"/>
  <c r="H1467" i="1" s="1"/>
  <c r="C1467" i="1"/>
  <c r="D1466" i="1"/>
  <c r="C1466" i="1"/>
  <c r="G1466" i="1" s="1"/>
  <c r="D1465" i="1"/>
  <c r="C1465" i="1"/>
  <c r="D1464" i="1"/>
  <c r="C1464" i="1"/>
  <c r="D1463" i="1"/>
  <c r="H1463" i="1" s="1"/>
  <c r="C1463" i="1"/>
  <c r="H1462" i="1"/>
  <c r="D1462" i="1"/>
  <c r="C1462" i="1"/>
  <c r="G1462" i="1" s="1"/>
  <c r="D1461" i="1"/>
  <c r="C1461" i="1"/>
  <c r="D1460" i="1"/>
  <c r="C1460" i="1"/>
  <c r="G1460" i="1" s="1"/>
  <c r="H1459" i="1"/>
  <c r="D1459" i="1"/>
  <c r="C1459" i="1"/>
  <c r="D1458" i="1"/>
  <c r="H1458" i="1" s="1"/>
  <c r="C1458" i="1"/>
  <c r="D1457" i="1"/>
  <c r="C1457" i="1"/>
  <c r="H1456" i="1"/>
  <c r="D1456" i="1"/>
  <c r="C1456" i="1"/>
  <c r="G1456" i="1" s="1"/>
  <c r="D1455" i="1"/>
  <c r="H1455" i="1" s="1"/>
  <c r="C1455" i="1"/>
  <c r="D1454" i="1"/>
  <c r="C1454" i="1"/>
  <c r="D1453" i="1"/>
  <c r="C1453" i="1"/>
  <c r="H1452" i="1"/>
  <c r="D1452" i="1"/>
  <c r="C1452" i="1"/>
  <c r="G1452" i="1" s="1"/>
  <c r="D1451" i="1"/>
  <c r="H1451" i="1" s="1"/>
  <c r="C1451" i="1"/>
  <c r="D1450" i="1"/>
  <c r="C1450" i="1"/>
  <c r="G1450" i="1" s="1"/>
  <c r="D1449" i="1"/>
  <c r="C1449" i="1"/>
  <c r="D1448" i="1"/>
  <c r="C1448" i="1"/>
  <c r="D1447" i="1"/>
  <c r="H1447" i="1" s="1"/>
  <c r="C1447" i="1"/>
  <c r="H1446" i="1"/>
  <c r="D1446" i="1"/>
  <c r="C1446" i="1"/>
  <c r="G1446" i="1" s="1"/>
  <c r="D1445" i="1"/>
  <c r="C1445" i="1"/>
  <c r="D1444" i="1"/>
  <c r="C1444" i="1"/>
  <c r="G1444" i="1" s="1"/>
  <c r="H1443" i="1"/>
  <c r="D1443" i="1"/>
  <c r="C1443" i="1"/>
  <c r="D1442" i="1"/>
  <c r="H1442" i="1" s="1"/>
  <c r="C1442" i="1"/>
  <c r="D1441" i="1"/>
  <c r="C1441" i="1"/>
  <c r="H1440" i="1"/>
  <c r="D1440" i="1"/>
  <c r="C1440" i="1"/>
  <c r="G1440" i="1" s="1"/>
  <c r="D1439" i="1"/>
  <c r="H1439" i="1" s="1"/>
  <c r="C1439" i="1"/>
  <c r="D1438" i="1"/>
  <c r="C1438" i="1"/>
  <c r="D1437" i="1"/>
  <c r="C1437" i="1"/>
  <c r="H1436" i="1"/>
  <c r="D1436" i="1"/>
  <c r="C1436" i="1"/>
  <c r="G1436" i="1" s="1"/>
  <c r="D1435" i="1"/>
  <c r="H1435" i="1" s="1"/>
  <c r="C1435" i="1"/>
  <c r="D1434" i="1"/>
  <c r="C1434" i="1"/>
  <c r="G1434" i="1" s="1"/>
  <c r="D1433" i="1"/>
  <c r="C1433" i="1"/>
  <c r="D1432" i="1"/>
  <c r="C1432" i="1"/>
  <c r="D1431" i="1"/>
  <c r="D1430" i="1"/>
  <c r="H1430" i="1" s="1"/>
  <c r="C1430" i="1"/>
  <c r="D1429" i="1"/>
  <c r="C1429" i="1"/>
  <c r="H1428" i="1"/>
  <c r="D1428" i="1"/>
  <c r="C1428" i="1"/>
  <c r="G1428" i="1" s="1"/>
  <c r="D1427" i="1"/>
  <c r="H1427" i="1" s="1"/>
  <c r="C1427" i="1"/>
  <c r="D1426" i="1"/>
  <c r="C1426" i="1"/>
  <c r="D1425" i="1"/>
  <c r="C1425" i="1"/>
  <c r="H1424" i="1"/>
  <c r="D1424" i="1"/>
  <c r="C1424" i="1"/>
  <c r="G1424" i="1" s="1"/>
  <c r="D1423" i="1"/>
  <c r="H1423" i="1" s="1"/>
  <c r="C1423" i="1"/>
  <c r="D1422" i="1"/>
  <c r="C1422" i="1"/>
  <c r="G1422" i="1" s="1"/>
  <c r="H1421" i="1"/>
  <c r="D1421" i="1"/>
  <c r="C1421" i="1"/>
  <c r="G1421" i="1" s="1"/>
  <c r="D1420" i="1"/>
  <c r="H1420" i="1" s="1"/>
  <c r="C1420" i="1"/>
  <c r="D1419" i="1"/>
  <c r="C1419" i="1"/>
  <c r="D1418" i="1"/>
  <c r="C1418" i="1"/>
  <c r="G1418" i="1" s="1"/>
  <c r="H1417" i="1"/>
  <c r="D1417" i="1"/>
  <c r="C1417" i="1"/>
  <c r="G1417" i="1" s="1"/>
  <c r="D1416" i="1"/>
  <c r="H1416" i="1" s="1"/>
  <c r="C1416" i="1"/>
  <c r="D1415" i="1"/>
  <c r="C1415" i="1"/>
  <c r="D1414" i="1"/>
  <c r="C1414" i="1"/>
  <c r="H1413" i="1"/>
  <c r="D1413" i="1"/>
  <c r="C1413" i="1"/>
  <c r="G1413" i="1" s="1"/>
  <c r="D1412" i="1"/>
  <c r="H1412" i="1" s="1"/>
  <c r="C1412" i="1"/>
  <c r="D1411" i="1"/>
  <c r="C1411" i="1"/>
  <c r="D1410" i="1"/>
  <c r="C1410" i="1"/>
  <c r="H1409" i="1"/>
  <c r="D1409" i="1"/>
  <c r="C1409" i="1"/>
  <c r="G1409" i="1" s="1"/>
  <c r="H1408" i="1"/>
  <c r="D1408" i="1"/>
  <c r="C1408" i="1"/>
  <c r="D1407" i="1"/>
  <c r="C1407" i="1"/>
  <c r="D1406" i="1"/>
  <c r="C1406" i="1"/>
  <c r="H1405" i="1"/>
  <c r="D1405" i="1"/>
  <c r="C1405" i="1"/>
  <c r="G1405" i="1" s="1"/>
  <c r="D1404" i="1"/>
  <c r="H1404" i="1" s="1"/>
  <c r="C1404" i="1"/>
  <c r="D1403" i="1"/>
  <c r="C1403" i="1"/>
  <c r="D1402" i="1"/>
  <c r="C1402" i="1"/>
  <c r="H1401" i="1"/>
  <c r="D1401" i="1"/>
  <c r="C1401" i="1"/>
  <c r="D1400" i="1"/>
  <c r="C1400" i="1"/>
  <c r="H1400" i="1" s="1"/>
  <c r="D1399" i="1"/>
  <c r="C1399" i="1"/>
  <c r="D1398" i="1"/>
  <c r="C1398" i="1"/>
  <c r="D1397" i="1"/>
  <c r="H1397" i="1" s="1"/>
  <c r="C1397" i="1"/>
  <c r="D1396" i="1"/>
  <c r="C1396" i="1"/>
  <c r="D1395" i="1"/>
  <c r="C1395" i="1"/>
  <c r="D1394" i="1"/>
  <c r="C1394" i="1"/>
  <c r="D1393" i="1"/>
  <c r="H1393" i="1" s="1"/>
  <c r="C1393" i="1"/>
  <c r="G1393" i="1" s="1"/>
  <c r="D1392" i="1"/>
  <c r="C1392" i="1"/>
  <c r="D1391" i="1"/>
  <c r="C1391" i="1"/>
  <c r="D1390" i="1"/>
  <c r="C1390" i="1"/>
  <c r="H1389" i="1"/>
  <c r="D1389" i="1"/>
  <c r="C1389" i="1"/>
  <c r="D1388" i="1"/>
  <c r="C1388" i="1"/>
  <c r="D1387" i="1"/>
  <c r="C1387" i="1"/>
  <c r="D1386" i="1"/>
  <c r="C1386" i="1"/>
  <c r="D1385" i="1"/>
  <c r="C1385" i="1"/>
  <c r="G1385" i="1" s="1"/>
  <c r="D1384" i="1"/>
  <c r="H1384" i="1" s="1"/>
  <c r="C1384" i="1"/>
  <c r="D1383" i="1"/>
  <c r="C1383" i="1"/>
  <c r="D1382" i="1"/>
  <c r="C1382" i="1"/>
  <c r="H1381" i="1"/>
  <c r="D1381" i="1"/>
  <c r="C1381" i="1"/>
  <c r="G1381" i="1" s="1"/>
  <c r="D1380" i="1"/>
  <c r="H1380" i="1" s="1"/>
  <c r="C1380" i="1"/>
  <c r="D1379" i="1"/>
  <c r="C1379" i="1"/>
  <c r="D1378" i="1"/>
  <c r="C1378" i="1"/>
  <c r="H1377" i="1"/>
  <c r="D1377" i="1"/>
  <c r="C1377" i="1"/>
  <c r="G1377" i="1" s="1"/>
  <c r="H1376" i="1"/>
  <c r="D1376" i="1"/>
  <c r="C1376" i="1"/>
  <c r="D1375" i="1"/>
  <c r="C1375" i="1"/>
  <c r="D1374" i="1"/>
  <c r="C1374" i="1"/>
  <c r="H1373" i="1"/>
  <c r="D1373" i="1"/>
  <c r="C1373" i="1"/>
  <c r="G1373" i="1" s="1"/>
  <c r="D1372" i="1"/>
  <c r="H1372" i="1" s="1"/>
  <c r="C1372" i="1"/>
  <c r="D1371" i="1"/>
  <c r="C1371" i="1"/>
  <c r="D1370" i="1"/>
  <c r="C1370" i="1"/>
  <c r="H1369" i="1"/>
  <c r="D1369" i="1"/>
  <c r="C1369" i="1"/>
  <c r="G1369" i="1" s="1"/>
  <c r="H1368" i="1"/>
  <c r="D1368" i="1"/>
  <c r="C1368" i="1"/>
  <c r="D1367" i="1"/>
  <c r="C1367" i="1"/>
  <c r="D1366" i="1"/>
  <c r="C1366" i="1"/>
  <c r="H1365" i="1"/>
  <c r="D1365" i="1"/>
  <c r="C1365" i="1"/>
  <c r="G1365" i="1" s="1"/>
  <c r="D1364" i="1"/>
  <c r="H1364" i="1" s="1"/>
  <c r="C1364" i="1"/>
  <c r="D1363" i="1"/>
  <c r="C1363" i="1"/>
  <c r="D1362" i="1"/>
  <c r="C1362" i="1"/>
  <c r="H1361" i="1"/>
  <c r="D1361" i="1"/>
  <c r="C1361" i="1"/>
  <c r="G1361" i="1" s="1"/>
  <c r="H1360" i="1"/>
  <c r="D1360" i="1"/>
  <c r="C1360" i="1"/>
  <c r="D1359" i="1"/>
  <c r="C1359" i="1"/>
  <c r="D1358" i="1"/>
  <c r="C1358" i="1"/>
  <c r="H1357" i="1"/>
  <c r="D1357" i="1"/>
  <c r="C1357" i="1"/>
  <c r="G1357" i="1" s="1"/>
  <c r="D1356" i="1"/>
  <c r="H1356" i="1" s="1"/>
  <c r="C1356" i="1"/>
  <c r="D1355" i="1"/>
  <c r="C1355" i="1"/>
  <c r="D1354" i="1"/>
  <c r="C1354" i="1"/>
  <c r="H1353" i="1"/>
  <c r="D1353" i="1"/>
  <c r="C1353" i="1"/>
  <c r="G1353" i="1" s="1"/>
  <c r="H1352" i="1"/>
  <c r="D1352" i="1"/>
  <c r="C1352" i="1"/>
  <c r="D1351" i="1"/>
  <c r="C1351" i="1"/>
  <c r="D1350" i="1"/>
  <c r="C1350" i="1"/>
  <c r="H1349" i="1"/>
  <c r="D1349" i="1"/>
  <c r="C1349" i="1"/>
  <c r="G1349" i="1" s="1"/>
  <c r="D1348" i="1"/>
  <c r="H1348" i="1" s="1"/>
  <c r="C1348" i="1"/>
  <c r="D1347" i="1"/>
  <c r="C1347" i="1"/>
  <c r="D1346" i="1"/>
  <c r="C1346" i="1"/>
  <c r="H1345" i="1"/>
  <c r="D1345" i="1"/>
  <c r="C1345" i="1"/>
  <c r="G1345" i="1" s="1"/>
  <c r="H1344"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G1309" i="1"/>
  <c r="D1309" i="1"/>
  <c r="C1309" i="1"/>
  <c r="G1308" i="1"/>
  <c r="D1308" i="1"/>
  <c r="C1308" i="1"/>
  <c r="D1307" i="1"/>
  <c r="C1307" i="1"/>
  <c r="G1307" i="1" s="1"/>
  <c r="D1306" i="1"/>
  <c r="C1306" i="1"/>
  <c r="D1305" i="1"/>
  <c r="C1305" i="1"/>
  <c r="G1305" i="1" s="1"/>
  <c r="G1304" i="1"/>
  <c r="D1304" i="1"/>
  <c r="C1304" i="1"/>
  <c r="D1303" i="1"/>
  <c r="C1303" i="1"/>
  <c r="G1303" i="1" s="1"/>
  <c r="D1302" i="1"/>
  <c r="C1302" i="1"/>
  <c r="D1301" i="1"/>
  <c r="G1301" i="1" s="1"/>
  <c r="C1301" i="1"/>
  <c r="D1300" i="1"/>
  <c r="G1300" i="1" s="1"/>
  <c r="C1300" i="1"/>
  <c r="D1299" i="1"/>
  <c r="C1299" i="1"/>
  <c r="G1299" i="1" s="1"/>
  <c r="D1298" i="1"/>
  <c r="C1298" i="1"/>
  <c r="G1297" i="1"/>
  <c r="D1297" i="1"/>
  <c r="C1297" i="1"/>
  <c r="G1296" i="1"/>
  <c r="D1296" i="1"/>
  <c r="C1296" i="1"/>
  <c r="D1295" i="1"/>
  <c r="C1295" i="1"/>
  <c r="G1295" i="1" s="1"/>
  <c r="D1294" i="1"/>
  <c r="C1294" i="1"/>
  <c r="G1293" i="1"/>
  <c r="D1293" i="1"/>
  <c r="C1293" i="1"/>
  <c r="G1292" i="1"/>
  <c r="D1292" i="1"/>
  <c r="C1292" i="1"/>
  <c r="D1291" i="1"/>
  <c r="C1291" i="1"/>
  <c r="G1291" i="1" s="1"/>
  <c r="D1290" i="1"/>
  <c r="C1290" i="1"/>
  <c r="D1289" i="1"/>
  <c r="G1289" i="1" s="1"/>
  <c r="C1289" i="1"/>
  <c r="G1288" i="1"/>
  <c r="D1288" i="1"/>
  <c r="C1288" i="1"/>
  <c r="D1287" i="1"/>
  <c r="C1287" i="1"/>
  <c r="D1286" i="1"/>
  <c r="C1286" i="1"/>
  <c r="G1285" i="1"/>
  <c r="D1285" i="1"/>
  <c r="C1285" i="1"/>
  <c r="G1284" i="1"/>
  <c r="D1284" i="1"/>
  <c r="C1284" i="1"/>
  <c r="D1283" i="1"/>
  <c r="C1283" i="1"/>
  <c r="G1283" i="1" s="1"/>
  <c r="D1282" i="1"/>
  <c r="C1282" i="1"/>
  <c r="C1281" i="1"/>
  <c r="G1280" i="1"/>
  <c r="D1280" i="1"/>
  <c r="C1280" i="1"/>
  <c r="D1279" i="1"/>
  <c r="C1279" i="1"/>
  <c r="G1279" i="1" s="1"/>
  <c r="G1277" i="1"/>
  <c r="D1277" i="1"/>
  <c r="C1277" i="1"/>
  <c r="G1276" i="1"/>
  <c r="D1276" i="1"/>
  <c r="C1276" i="1"/>
  <c r="D1275" i="1"/>
  <c r="C1275" i="1"/>
  <c r="G1275" i="1" s="1"/>
  <c r="D1274" i="1"/>
  <c r="C1274" i="1"/>
  <c r="G1273" i="1"/>
  <c r="D1273" i="1"/>
  <c r="C1273" i="1"/>
  <c r="G1272" i="1"/>
  <c r="D1272" i="1"/>
  <c r="C1272" i="1"/>
  <c r="D1271" i="1"/>
  <c r="C1271" i="1"/>
  <c r="G1271" i="1" s="1"/>
  <c r="D1270" i="1"/>
  <c r="C1270" i="1"/>
  <c r="G1269" i="1"/>
  <c r="D1269" i="1"/>
  <c r="C1269" i="1"/>
  <c r="G1268" i="1"/>
  <c r="D1268" i="1"/>
  <c r="C1268" i="1"/>
  <c r="D1267" i="1"/>
  <c r="C1267" i="1"/>
  <c r="G1267" i="1" s="1"/>
  <c r="D1266" i="1"/>
  <c r="C1266" i="1"/>
  <c r="D1265" i="1"/>
  <c r="G1265" i="1" s="1"/>
  <c r="C1265" i="1"/>
  <c r="D1264" i="1"/>
  <c r="G1264" i="1" s="1"/>
  <c r="C1264" i="1"/>
  <c r="D1263" i="1"/>
  <c r="C1263" i="1"/>
  <c r="G1263" i="1" s="1"/>
  <c r="D1262" i="1"/>
  <c r="C1262" i="1"/>
  <c r="G1261" i="1"/>
  <c r="D1261" i="1"/>
  <c r="C1261" i="1"/>
  <c r="G1260" i="1"/>
  <c r="D1260" i="1"/>
  <c r="C1260" i="1"/>
  <c r="D1258" i="1"/>
  <c r="C1258" i="1"/>
  <c r="D1257" i="1"/>
  <c r="G1257" i="1" s="1"/>
  <c r="C1257" i="1"/>
  <c r="G1256" i="1"/>
  <c r="D1256" i="1"/>
  <c r="C1256" i="1"/>
  <c r="D1254" i="1"/>
  <c r="C1254" i="1"/>
  <c r="G1253" i="1"/>
  <c r="D1253" i="1"/>
  <c r="C1253" i="1"/>
  <c r="G1252" i="1"/>
  <c r="D1252" i="1"/>
  <c r="C1252" i="1"/>
  <c r="D1251" i="1"/>
  <c r="C1251" i="1"/>
  <c r="D1250" i="1"/>
  <c r="C1250" i="1"/>
  <c r="G1249" i="1"/>
  <c r="D1249" i="1"/>
  <c r="C1249" i="1"/>
  <c r="G1248" i="1"/>
  <c r="D1248" i="1"/>
  <c r="C1248" i="1"/>
  <c r="D1247" i="1"/>
  <c r="C1247" i="1"/>
  <c r="G1247" i="1" s="1"/>
  <c r="D1246" i="1"/>
  <c r="C1246" i="1"/>
  <c r="G1245" i="1"/>
  <c r="D1245" i="1"/>
  <c r="C1245" i="1"/>
  <c r="G1244" i="1"/>
  <c r="D1244" i="1"/>
  <c r="C1244" i="1"/>
  <c r="D1243" i="1"/>
  <c r="C1243" i="1"/>
  <c r="G1243" i="1" s="1"/>
  <c r="D1242" i="1"/>
  <c r="C1242" i="1"/>
  <c r="G1241" i="1"/>
  <c r="D1241" i="1"/>
  <c r="C1241" i="1"/>
  <c r="G1240" i="1"/>
  <c r="D1240" i="1"/>
  <c r="C1240" i="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G1203" i="1"/>
  <c r="D1203" i="1"/>
  <c r="C1203" i="1"/>
  <c r="H1203" i="1" s="1"/>
  <c r="G1202" i="1"/>
  <c r="D1202" i="1"/>
  <c r="C1202" i="1"/>
  <c r="H1202" i="1" s="1"/>
  <c r="D1201" i="1"/>
  <c r="G1201" i="1" s="1"/>
  <c r="C1201" i="1"/>
  <c r="H1201" i="1" s="1"/>
  <c r="G1200" i="1"/>
  <c r="D1200" i="1"/>
  <c r="C1200" i="1"/>
  <c r="H1200" i="1" s="1"/>
  <c r="G1199" i="1"/>
  <c r="D1199" i="1"/>
  <c r="C1199" i="1"/>
  <c r="H1199" i="1" s="1"/>
  <c r="D1198" i="1"/>
  <c r="G1198" i="1" s="1"/>
  <c r="C1198" i="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D1188" i="1"/>
  <c r="G1188" i="1" s="1"/>
  <c r="C1188" i="1"/>
  <c r="H1188" i="1" s="1"/>
  <c r="G1187" i="1"/>
  <c r="D1187" i="1"/>
  <c r="C1187" i="1"/>
  <c r="H1187" i="1" s="1"/>
  <c r="G1186" i="1"/>
  <c r="D1186" i="1"/>
  <c r="C1186" i="1"/>
  <c r="H1186" i="1" s="1"/>
  <c r="D1185" i="1"/>
  <c r="G1185" i="1" s="1"/>
  <c r="C1185" i="1"/>
  <c r="H1185" i="1" s="1"/>
  <c r="G1184" i="1"/>
  <c r="D1184" i="1"/>
  <c r="C1184" i="1"/>
  <c r="H1184" i="1" s="1"/>
  <c r="D1183" i="1"/>
  <c r="G1183" i="1" s="1"/>
  <c r="C1183" i="1"/>
  <c r="H1183" i="1" s="1"/>
  <c r="D1179" i="1"/>
  <c r="G1179" i="1" s="1"/>
  <c r="C1179" i="1"/>
  <c r="G1178" i="1"/>
  <c r="D1178" i="1"/>
  <c r="C1178" i="1"/>
  <c r="H1178" i="1" s="1"/>
  <c r="G1177" i="1"/>
  <c r="D1177" i="1"/>
  <c r="C1177" i="1"/>
  <c r="H1177" i="1" s="1"/>
  <c r="C1176" i="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D1165" i="1"/>
  <c r="G1165" i="1" s="1"/>
  <c r="C1165" i="1"/>
  <c r="G1164" i="1"/>
  <c r="D1164" i="1"/>
  <c r="C1164" i="1"/>
  <c r="H1164" i="1" s="1"/>
  <c r="D1163" i="1"/>
  <c r="G1163" i="1" s="1"/>
  <c r="C1163" i="1"/>
  <c r="H1163" i="1" s="1"/>
  <c r="G1162" i="1"/>
  <c r="D1162" i="1"/>
  <c r="C1162" i="1"/>
  <c r="H1162" i="1" s="1"/>
  <c r="D1161" i="1"/>
  <c r="G1161" i="1" s="1"/>
  <c r="C1161" i="1"/>
  <c r="G1160" i="1"/>
  <c r="D1160" i="1"/>
  <c r="C1160" i="1"/>
  <c r="H1160" i="1" s="1"/>
  <c r="G1159" i="1"/>
  <c r="D1159" i="1"/>
  <c r="C1159" i="1"/>
  <c r="H1159" i="1" s="1"/>
  <c r="G1158" i="1"/>
  <c r="D1158" i="1"/>
  <c r="C1158" i="1"/>
  <c r="H1158" i="1" s="1"/>
  <c r="G1157" i="1"/>
  <c r="D1157" i="1"/>
  <c r="C1157" i="1"/>
  <c r="H1157" i="1" s="1"/>
  <c r="G1156" i="1"/>
  <c r="D1156" i="1"/>
  <c r="C1156" i="1"/>
  <c r="H1156" i="1" s="1"/>
  <c r="C1155" i="1"/>
  <c r="G1154" i="1"/>
  <c r="D1154" i="1"/>
  <c r="C1154" i="1"/>
  <c r="H1154" i="1" s="1"/>
  <c r="G1153" i="1"/>
  <c r="D1153" i="1"/>
  <c r="C1153" i="1"/>
  <c r="H1153"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3" i="1"/>
  <c r="G1092" i="1"/>
  <c r="D1092" i="1"/>
  <c r="C1092" i="1"/>
  <c r="H1092" i="1" s="1"/>
  <c r="G1091" i="1"/>
  <c r="D1091" i="1"/>
  <c r="C1091" i="1"/>
  <c r="H1091" i="1" s="1"/>
  <c r="D1090" i="1"/>
  <c r="G1090" i="1" s="1"/>
  <c r="C1090" i="1"/>
  <c r="H1090" i="1" s="1"/>
  <c r="D1089" i="1"/>
  <c r="G1089" i="1" s="1"/>
  <c r="C1089" i="1"/>
  <c r="H1089" i="1" s="1"/>
  <c r="G1088" i="1"/>
  <c r="D1088" i="1"/>
  <c r="C1088" i="1"/>
  <c r="H1088" i="1" s="1"/>
  <c r="D1087" i="1"/>
  <c r="G1087" i="1" s="1"/>
  <c r="C1087" i="1"/>
  <c r="H1087" i="1" s="1"/>
  <c r="G1086" i="1"/>
  <c r="D1086" i="1"/>
  <c r="C1086" i="1"/>
  <c r="H1086" i="1" s="1"/>
  <c r="D1085" i="1"/>
  <c r="G1085" i="1" s="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C1076" i="1"/>
  <c r="C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D1059" i="1"/>
  <c r="G1059" i="1" s="1"/>
  <c r="C1059" i="1"/>
  <c r="G1058" i="1"/>
  <c r="D1058" i="1"/>
  <c r="C1058" i="1"/>
  <c r="H1058" i="1" s="1"/>
  <c r="C1057" i="1"/>
  <c r="G1056" i="1"/>
  <c r="D1056" i="1"/>
  <c r="C1056" i="1"/>
  <c r="H1056" i="1" s="1"/>
  <c r="G1055" i="1"/>
  <c r="D1055" i="1"/>
  <c r="C1055" i="1"/>
  <c r="H1055" i="1" s="1"/>
  <c r="G1054" i="1"/>
  <c r="D1054" i="1"/>
  <c r="C1054" i="1"/>
  <c r="H1054" i="1" s="1"/>
  <c r="G1053" i="1"/>
  <c r="D1053" i="1"/>
  <c r="C1053" i="1"/>
  <c r="H1053" i="1" s="1"/>
  <c r="G1052" i="1"/>
  <c r="D1052" i="1"/>
  <c r="C1052" i="1"/>
  <c r="G1051" i="1"/>
  <c r="D1051" i="1"/>
  <c r="C1051" i="1"/>
  <c r="H1051" i="1" s="1"/>
  <c r="D1050" i="1"/>
  <c r="G1050" i="1" s="1"/>
  <c r="C1050" i="1"/>
  <c r="H1050" i="1" s="1"/>
  <c r="G1049" i="1"/>
  <c r="D1049" i="1"/>
  <c r="C1049" i="1"/>
  <c r="H1049" i="1" s="1"/>
  <c r="G1048" i="1"/>
  <c r="D1048" i="1"/>
  <c r="C1048" i="1"/>
  <c r="H1048" i="1" s="1"/>
  <c r="G1047" i="1"/>
  <c r="D1047" i="1"/>
  <c r="C1047" i="1"/>
  <c r="H1047" i="1" s="1"/>
  <c r="G1046" i="1"/>
  <c r="D1046" i="1"/>
  <c r="C1046" i="1"/>
  <c r="H1046" i="1" s="1"/>
  <c r="D1045" i="1"/>
  <c r="G1045" i="1" s="1"/>
  <c r="C1045" i="1"/>
  <c r="H1045" i="1" s="1"/>
  <c r="G1044" i="1"/>
  <c r="D1044" i="1"/>
  <c r="C1044" i="1"/>
  <c r="H1044" i="1" s="1"/>
  <c r="G1043" i="1"/>
  <c r="D1043" i="1"/>
  <c r="C1043" i="1"/>
  <c r="H1043" i="1" s="1"/>
  <c r="G1042" i="1"/>
  <c r="D1042" i="1"/>
  <c r="C1042" i="1"/>
  <c r="H1042" i="1" s="1"/>
  <c r="D1041" i="1"/>
  <c r="G1041" i="1" s="1"/>
  <c r="C1041" i="1"/>
  <c r="H1041" i="1" s="1"/>
  <c r="C1040" i="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D1033" i="1"/>
  <c r="G1033" i="1" s="1"/>
  <c r="C1033" i="1"/>
  <c r="H1033" i="1" s="1"/>
  <c r="G1032" i="1"/>
  <c r="D1032" i="1"/>
  <c r="C1032" i="1"/>
  <c r="H1032" i="1" s="1"/>
  <c r="D1031" i="1"/>
  <c r="G1031" i="1" s="1"/>
  <c r="C1031" i="1"/>
  <c r="H1031" i="1" s="1"/>
  <c r="D1030" i="1"/>
  <c r="G1030" i="1" s="1"/>
  <c r="C1030" i="1"/>
  <c r="H1030" i="1" s="1"/>
  <c r="G1029" i="1"/>
  <c r="D1029" i="1"/>
  <c r="C1029" i="1"/>
  <c r="H1029" i="1" s="1"/>
  <c r="G1028" i="1"/>
  <c r="D1028" i="1"/>
  <c r="C1028" i="1"/>
  <c r="H1028" i="1" s="1"/>
  <c r="D1027" i="1"/>
  <c r="G1027" i="1" s="1"/>
  <c r="C1027" i="1"/>
  <c r="D1026" i="1"/>
  <c r="G1026" i="1" s="1"/>
  <c r="C1026" i="1"/>
  <c r="H1026" i="1" s="1"/>
  <c r="D1025" i="1"/>
  <c r="G1025" i="1" s="1"/>
  <c r="C1025" i="1"/>
  <c r="H1025" i="1" s="1"/>
  <c r="C1024" i="1"/>
  <c r="D1023" i="1"/>
  <c r="G1023" i="1" s="1"/>
  <c r="C1023" i="1"/>
  <c r="G1022" i="1"/>
  <c r="D1022" i="1"/>
  <c r="C1022" i="1"/>
  <c r="H1022" i="1" s="1"/>
  <c r="G1021" i="1"/>
  <c r="D1021" i="1"/>
  <c r="C1021" i="1"/>
  <c r="H1021" i="1" s="1"/>
  <c r="G1020" i="1"/>
  <c r="D1020" i="1"/>
  <c r="C1020" i="1"/>
  <c r="G1019" i="1"/>
  <c r="D1019" i="1"/>
  <c r="C1019" i="1"/>
  <c r="H1019" i="1" s="1"/>
  <c r="D1018" i="1"/>
  <c r="G1018" i="1" s="1"/>
  <c r="C1018" i="1"/>
  <c r="H1018" i="1" s="1"/>
  <c r="G1016" i="1"/>
  <c r="D1016" i="1"/>
  <c r="C1016" i="1"/>
  <c r="H1016" i="1" s="1"/>
  <c r="G1015" i="1"/>
  <c r="D1015" i="1"/>
  <c r="C1015" i="1"/>
  <c r="G1014" i="1"/>
  <c r="D1014" i="1"/>
  <c r="C1014" i="1"/>
  <c r="H1014" i="1" s="1"/>
  <c r="C1013"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D737" i="1"/>
  <c r="G737" i="1" s="1"/>
  <c r="C737" i="1"/>
  <c r="H737" i="1" s="1"/>
  <c r="G736" i="1"/>
  <c r="D736" i="1"/>
  <c r="C736" i="1"/>
  <c r="H736" i="1" s="1"/>
  <c r="D735" i="1"/>
  <c r="G735" i="1" s="1"/>
  <c r="C735" i="1"/>
  <c r="D734" i="1"/>
  <c r="G734" i="1" s="1"/>
  <c r="C734" i="1"/>
  <c r="H734" i="1" s="1"/>
  <c r="G733" i="1"/>
  <c r="D733" i="1"/>
  <c r="C733" i="1"/>
  <c r="H733" i="1" s="1"/>
  <c r="D732" i="1"/>
  <c r="G732" i="1" s="1"/>
  <c r="C732" i="1"/>
  <c r="D731" i="1"/>
  <c r="G731" i="1" s="1"/>
  <c r="C731" i="1"/>
  <c r="G730" i="1"/>
  <c r="D730" i="1"/>
  <c r="C730" i="1"/>
  <c r="H730" i="1" s="1"/>
  <c r="D729" i="1"/>
  <c r="G729" i="1" s="1"/>
  <c r="C729" i="1"/>
  <c r="G728" i="1"/>
  <c r="D728" i="1"/>
  <c r="C728" i="1"/>
  <c r="H728" i="1" s="1"/>
  <c r="G727" i="1"/>
  <c r="D727" i="1"/>
  <c r="C727" i="1"/>
  <c r="H727" i="1" s="1"/>
  <c r="D726" i="1"/>
  <c r="G726" i="1" s="1"/>
  <c r="C726" i="1"/>
  <c r="D725" i="1"/>
  <c r="G725" i="1" s="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D717" i="1"/>
  <c r="G717" i="1" s="1"/>
  <c r="C717" i="1"/>
  <c r="G716" i="1"/>
  <c r="D716" i="1"/>
  <c r="C716" i="1"/>
  <c r="H716" i="1" s="1"/>
  <c r="G715" i="1"/>
  <c r="D715" i="1"/>
  <c r="C715" i="1"/>
  <c r="H715" i="1" s="1"/>
  <c r="D714" i="1"/>
  <c r="G714" i="1" s="1"/>
  <c r="C714" i="1"/>
  <c r="H714" i="1" s="1"/>
  <c r="D713" i="1"/>
  <c r="G713" i="1" s="1"/>
  <c r="C713" i="1"/>
  <c r="H713" i="1" s="1"/>
  <c r="G712" i="1"/>
  <c r="D712" i="1"/>
  <c r="C712" i="1"/>
  <c r="H712" i="1" s="1"/>
  <c r="D711" i="1"/>
  <c r="G711" i="1" s="1"/>
  <c r="C711" i="1"/>
  <c r="D710" i="1"/>
  <c r="G710" i="1" s="1"/>
  <c r="C710" i="1"/>
  <c r="D709" i="1"/>
  <c r="G709" i="1" s="1"/>
  <c r="C709" i="1"/>
  <c r="H709" i="1" s="1"/>
  <c r="G708" i="1"/>
  <c r="D708" i="1"/>
  <c r="C708" i="1"/>
  <c r="H708" i="1" s="1"/>
  <c r="G707" i="1"/>
  <c r="D707" i="1"/>
  <c r="C707" i="1"/>
  <c r="D706" i="1"/>
  <c r="G706" i="1" s="1"/>
  <c r="C706" i="1"/>
  <c r="H706" i="1" s="1"/>
  <c r="D705" i="1"/>
  <c r="G705" i="1" s="1"/>
  <c r="C705" i="1"/>
  <c r="H705" i="1" s="1"/>
  <c r="G704" i="1"/>
  <c r="D704" i="1"/>
  <c r="C704" i="1"/>
  <c r="H704" i="1" s="1"/>
  <c r="D703" i="1"/>
  <c r="G703" i="1" s="1"/>
  <c r="C703" i="1"/>
  <c r="D702" i="1"/>
  <c r="G702" i="1" s="1"/>
  <c r="C702" i="1"/>
  <c r="D701" i="1"/>
  <c r="G701" i="1" s="1"/>
  <c r="C701" i="1"/>
  <c r="H701" i="1" s="1"/>
  <c r="G700" i="1"/>
  <c r="D700" i="1"/>
  <c r="C700" i="1"/>
  <c r="H700" i="1" s="1"/>
  <c r="G699" i="1"/>
  <c r="D699" i="1"/>
  <c r="C699" i="1"/>
  <c r="D698" i="1"/>
  <c r="G698" i="1" s="1"/>
  <c r="C698" i="1"/>
  <c r="H698" i="1" s="1"/>
  <c r="D697" i="1"/>
  <c r="G697" i="1" s="1"/>
  <c r="C697" i="1"/>
  <c r="H697" i="1" s="1"/>
  <c r="G696" i="1"/>
  <c r="D696" i="1"/>
  <c r="C696" i="1"/>
  <c r="H696" i="1" s="1"/>
  <c r="D695" i="1"/>
  <c r="G695" i="1" s="1"/>
  <c r="C695" i="1"/>
  <c r="D694" i="1"/>
  <c r="G694" i="1" s="1"/>
  <c r="C694" i="1"/>
  <c r="D693" i="1"/>
  <c r="G693" i="1" s="1"/>
  <c r="C693" i="1"/>
  <c r="H693" i="1" s="1"/>
  <c r="G692" i="1"/>
  <c r="D692" i="1"/>
  <c r="C692" i="1"/>
  <c r="H692" i="1" s="1"/>
  <c r="G691" i="1"/>
  <c r="D691" i="1"/>
  <c r="C691" i="1"/>
  <c r="D690" i="1"/>
  <c r="G690" i="1" s="1"/>
  <c r="C690" i="1"/>
  <c r="H690" i="1" s="1"/>
  <c r="D689" i="1"/>
  <c r="G689" i="1" s="1"/>
  <c r="C689" i="1"/>
  <c r="H689" i="1" s="1"/>
  <c r="G688" i="1"/>
  <c r="D688" i="1"/>
  <c r="C688" i="1"/>
  <c r="H688" i="1" s="1"/>
  <c r="D687" i="1"/>
  <c r="G687" i="1" s="1"/>
  <c r="C687" i="1"/>
  <c r="D686" i="1"/>
  <c r="G686" i="1" s="1"/>
  <c r="C686" i="1"/>
  <c r="D685" i="1"/>
  <c r="G685" i="1" s="1"/>
  <c r="C685" i="1"/>
  <c r="H685" i="1" s="1"/>
  <c r="G684" i="1"/>
  <c r="D684" i="1"/>
  <c r="C684" i="1"/>
  <c r="H684" i="1" s="1"/>
  <c r="G683" i="1"/>
  <c r="D683" i="1"/>
  <c r="C683" i="1"/>
  <c r="D682" i="1"/>
  <c r="G682" i="1" s="1"/>
  <c r="C682" i="1"/>
  <c r="H682" i="1" s="1"/>
  <c r="D681" i="1"/>
  <c r="G681" i="1" s="1"/>
  <c r="C681" i="1"/>
  <c r="H681" i="1" s="1"/>
  <c r="G680" i="1"/>
  <c r="D680" i="1"/>
  <c r="C680" i="1"/>
  <c r="H680" i="1" s="1"/>
  <c r="D679" i="1"/>
  <c r="G679" i="1" s="1"/>
  <c r="C679" i="1"/>
  <c r="D678" i="1"/>
  <c r="G678" i="1" s="1"/>
  <c r="C678" i="1"/>
  <c r="D677" i="1"/>
  <c r="G677" i="1" s="1"/>
  <c r="C677" i="1"/>
  <c r="H677" i="1" s="1"/>
  <c r="G676" i="1"/>
  <c r="D676" i="1"/>
  <c r="C676" i="1"/>
  <c r="H676" i="1" s="1"/>
  <c r="G675" i="1"/>
  <c r="D675" i="1"/>
  <c r="C675" i="1"/>
  <c r="D674" i="1"/>
  <c r="G674" i="1" s="1"/>
  <c r="C674" i="1"/>
  <c r="H674" i="1" s="1"/>
  <c r="D673" i="1"/>
  <c r="G673" i="1" s="1"/>
  <c r="C673" i="1"/>
  <c r="H673" i="1" s="1"/>
  <c r="G672" i="1"/>
  <c r="D672" i="1"/>
  <c r="C672" i="1"/>
  <c r="H672" i="1" s="1"/>
  <c r="D671" i="1"/>
  <c r="G671" i="1" s="1"/>
  <c r="C671" i="1"/>
  <c r="D670" i="1"/>
  <c r="G670" i="1" s="1"/>
  <c r="C670" i="1"/>
  <c r="D669" i="1"/>
  <c r="G669" i="1" s="1"/>
  <c r="C669" i="1"/>
  <c r="H669" i="1" s="1"/>
  <c r="G668" i="1"/>
  <c r="D668" i="1"/>
  <c r="C668" i="1"/>
  <c r="H668" i="1" s="1"/>
  <c r="G667" i="1"/>
  <c r="D667" i="1"/>
  <c r="C667" i="1"/>
  <c r="D666" i="1"/>
  <c r="G666" i="1" s="1"/>
  <c r="C666" i="1"/>
  <c r="H666" i="1" s="1"/>
  <c r="D665" i="1"/>
  <c r="G665" i="1" s="1"/>
  <c r="C665" i="1"/>
  <c r="H665" i="1" s="1"/>
  <c r="G664" i="1"/>
  <c r="D664" i="1"/>
  <c r="C664" i="1"/>
  <c r="H664" i="1" s="1"/>
  <c r="D663" i="1"/>
  <c r="G663" i="1" s="1"/>
  <c r="C663" i="1"/>
  <c r="D662" i="1"/>
  <c r="G662" i="1" s="1"/>
  <c r="C662" i="1"/>
  <c r="D661" i="1"/>
  <c r="G661" i="1" s="1"/>
  <c r="C661" i="1"/>
  <c r="H661" i="1" s="1"/>
  <c r="G660" i="1"/>
  <c r="D660" i="1"/>
  <c r="C660" i="1"/>
  <c r="H660" i="1" s="1"/>
  <c r="G659" i="1"/>
  <c r="D659" i="1"/>
  <c r="C659" i="1"/>
  <c r="D658" i="1"/>
  <c r="G658" i="1" s="1"/>
  <c r="C658" i="1"/>
  <c r="H658" i="1" s="1"/>
  <c r="D657" i="1"/>
  <c r="G657" i="1" s="1"/>
  <c r="C657" i="1"/>
  <c r="H657" i="1" s="1"/>
  <c r="G656" i="1"/>
  <c r="D656" i="1"/>
  <c r="C656" i="1"/>
  <c r="H656" i="1" s="1"/>
  <c r="D655" i="1"/>
  <c r="G655" i="1" s="1"/>
  <c r="C655" i="1"/>
  <c r="D654" i="1"/>
  <c r="G654" i="1" s="1"/>
  <c r="C654" i="1"/>
  <c r="D653" i="1"/>
  <c r="G653" i="1" s="1"/>
  <c r="C653" i="1"/>
  <c r="H653" i="1" s="1"/>
  <c r="G652" i="1"/>
  <c r="D652" i="1"/>
  <c r="C652" i="1"/>
  <c r="H652" i="1" s="1"/>
  <c r="G651" i="1"/>
  <c r="D651" i="1"/>
  <c r="C651" i="1"/>
  <c r="D650" i="1"/>
  <c r="G650" i="1" s="1"/>
  <c r="C650" i="1"/>
  <c r="D649" i="1"/>
  <c r="G649" i="1" s="1"/>
  <c r="C649" i="1"/>
  <c r="H649" i="1" s="1"/>
  <c r="G648" i="1"/>
  <c r="D648" i="1"/>
  <c r="C648" i="1"/>
  <c r="H648" i="1" s="1"/>
  <c r="D647" i="1"/>
  <c r="G647" i="1" s="1"/>
  <c r="C647" i="1"/>
  <c r="D646" i="1"/>
  <c r="G646" i="1" s="1"/>
  <c r="C646" i="1"/>
  <c r="D645" i="1"/>
  <c r="G645" i="1" s="1"/>
  <c r="C645" i="1"/>
  <c r="H645" i="1" s="1"/>
  <c r="G636" i="1"/>
  <c r="D636" i="1"/>
  <c r="C636" i="1"/>
  <c r="H636" i="1" s="1"/>
  <c r="G635" i="1"/>
  <c r="D635" i="1"/>
  <c r="C635" i="1"/>
  <c r="G632" i="1"/>
  <c r="D632" i="1"/>
  <c r="C632" i="1"/>
  <c r="H632" i="1" s="1"/>
  <c r="D631" i="1"/>
  <c r="G631" i="1" s="1"/>
  <c r="C631" i="1"/>
  <c r="D630" i="1"/>
  <c r="C630" i="1"/>
  <c r="D629" i="1"/>
  <c r="C629" i="1"/>
  <c r="G628" i="1"/>
  <c r="D628" i="1"/>
  <c r="C628" i="1"/>
  <c r="H628" i="1" s="1"/>
  <c r="G627" i="1"/>
  <c r="D627" i="1"/>
  <c r="C627" i="1"/>
  <c r="D626" i="1"/>
  <c r="C626" i="1"/>
  <c r="D625" i="1"/>
  <c r="C625" i="1"/>
  <c r="D624" i="1"/>
  <c r="D623" i="1"/>
  <c r="D622" i="1"/>
  <c r="C622" i="1"/>
  <c r="D621" i="1"/>
  <c r="C621" i="1"/>
  <c r="G620" i="1"/>
  <c r="D620" i="1"/>
  <c r="C620" i="1"/>
  <c r="H620" i="1" s="1"/>
  <c r="D619" i="1"/>
  <c r="G619" i="1" s="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G482" i="1"/>
  <c r="D482" i="1"/>
  <c r="C482" i="1"/>
  <c r="H482" i="1" s="1"/>
  <c r="G481" i="1"/>
  <c r="D481" i="1"/>
  <c r="C481" i="1"/>
  <c r="D480" i="1"/>
  <c r="C480" i="1"/>
  <c r="G480" i="1" s="1"/>
  <c r="D479" i="1"/>
  <c r="C479" i="1"/>
  <c r="H479" i="1" s="1"/>
  <c r="G478" i="1"/>
  <c r="D478" i="1"/>
  <c r="C478" i="1"/>
  <c r="H478" i="1" s="1"/>
  <c r="G477" i="1"/>
  <c r="D477" i="1"/>
  <c r="C477" i="1"/>
  <c r="D476" i="1"/>
  <c r="C476" i="1"/>
  <c r="G476" i="1" s="1"/>
  <c r="D475" i="1"/>
  <c r="C475" i="1"/>
  <c r="H475" i="1" s="1"/>
  <c r="G474" i="1"/>
  <c r="D474" i="1"/>
  <c r="C474" i="1"/>
  <c r="H474" i="1" s="1"/>
  <c r="G473" i="1"/>
  <c r="D473" i="1"/>
  <c r="C473" i="1"/>
  <c r="D472" i="1"/>
  <c r="C472" i="1"/>
  <c r="G472" i="1" s="1"/>
  <c r="D471" i="1"/>
  <c r="C471" i="1"/>
  <c r="H471" i="1" s="1"/>
  <c r="G470" i="1"/>
  <c r="D470" i="1"/>
  <c r="C470" i="1"/>
  <c r="H470" i="1" s="1"/>
  <c r="G469" i="1"/>
  <c r="D469" i="1"/>
  <c r="C469" i="1"/>
  <c r="D468" i="1"/>
  <c r="C468" i="1"/>
  <c r="G468" i="1" s="1"/>
  <c r="D467" i="1"/>
  <c r="C467" i="1"/>
  <c r="H467" i="1" s="1"/>
  <c r="G466" i="1"/>
  <c r="D466" i="1"/>
  <c r="C466" i="1"/>
  <c r="H466" i="1" s="1"/>
  <c r="G465" i="1"/>
  <c r="D465" i="1"/>
  <c r="C465" i="1"/>
  <c r="D464" i="1"/>
  <c r="C464" i="1"/>
  <c r="G464" i="1" s="1"/>
  <c r="D463" i="1"/>
  <c r="C463" i="1"/>
  <c r="H463" i="1" s="1"/>
  <c r="G462" i="1"/>
  <c r="D462" i="1"/>
  <c r="C462" i="1"/>
  <c r="H462" i="1" s="1"/>
  <c r="G461" i="1"/>
  <c r="D461" i="1"/>
  <c r="C461" i="1"/>
  <c r="D460" i="1"/>
  <c r="C460" i="1"/>
  <c r="G460" i="1" s="1"/>
  <c r="D459" i="1"/>
  <c r="C459" i="1"/>
  <c r="H459" i="1" s="1"/>
  <c r="G458" i="1"/>
  <c r="D458" i="1"/>
  <c r="C458" i="1"/>
  <c r="H458" i="1" s="1"/>
  <c r="G457" i="1"/>
  <c r="D457" i="1"/>
  <c r="C457" i="1"/>
  <c r="D456" i="1"/>
  <c r="C456" i="1"/>
  <c r="G456" i="1" s="1"/>
  <c r="D455" i="1"/>
  <c r="C455" i="1"/>
  <c r="H455" i="1" s="1"/>
  <c r="G454" i="1"/>
  <c r="D454" i="1"/>
  <c r="C454" i="1"/>
  <c r="H454" i="1" s="1"/>
  <c r="G453" i="1"/>
  <c r="D453" i="1"/>
  <c r="C453" i="1"/>
  <c r="D452" i="1"/>
  <c r="C452" i="1"/>
  <c r="G452" i="1" s="1"/>
  <c r="D451" i="1"/>
  <c r="C451" i="1"/>
  <c r="H451" i="1" s="1"/>
  <c r="G450" i="1"/>
  <c r="D450" i="1"/>
  <c r="C450" i="1"/>
  <c r="H450" i="1" s="1"/>
  <c r="G449" i="1"/>
  <c r="D449" i="1"/>
  <c r="C449" i="1"/>
  <c r="D448" i="1"/>
  <c r="C448" i="1"/>
  <c r="G448" i="1" s="1"/>
  <c r="D447" i="1"/>
  <c r="C447" i="1"/>
  <c r="H447" i="1" s="1"/>
  <c r="G446" i="1"/>
  <c r="D446" i="1"/>
  <c r="C446" i="1"/>
  <c r="H446" i="1" s="1"/>
  <c r="G445" i="1"/>
  <c r="D445" i="1"/>
  <c r="C445" i="1"/>
  <c r="D444" i="1"/>
  <c r="C444" i="1"/>
  <c r="G444" i="1" s="1"/>
  <c r="D443" i="1"/>
  <c r="C443" i="1"/>
  <c r="H443" i="1" s="1"/>
  <c r="G442" i="1"/>
  <c r="D442" i="1"/>
  <c r="C442" i="1"/>
  <c r="H442" i="1" s="1"/>
  <c r="G441" i="1"/>
  <c r="D441" i="1"/>
  <c r="C441" i="1"/>
  <c r="D440" i="1"/>
  <c r="C440" i="1"/>
  <c r="G440" i="1" s="1"/>
  <c r="D439" i="1"/>
  <c r="C439" i="1"/>
  <c r="H439" i="1" s="1"/>
  <c r="G438" i="1"/>
  <c r="D438" i="1"/>
  <c r="C438" i="1"/>
  <c r="H438" i="1" s="1"/>
  <c r="G437" i="1"/>
  <c r="D437" i="1"/>
  <c r="C437" i="1"/>
  <c r="D436" i="1"/>
  <c r="C436" i="1"/>
  <c r="G436" i="1" s="1"/>
  <c r="D435" i="1"/>
  <c r="C435" i="1"/>
  <c r="H435" i="1" s="1"/>
  <c r="G434" i="1"/>
  <c r="D434" i="1"/>
  <c r="C434" i="1"/>
  <c r="H434" i="1" s="1"/>
  <c r="G433" i="1"/>
  <c r="D433" i="1"/>
  <c r="C433" i="1"/>
  <c r="D432" i="1"/>
  <c r="C432" i="1"/>
  <c r="G432" i="1" s="1"/>
  <c r="D431" i="1"/>
  <c r="C431" i="1"/>
  <c r="H431" i="1" s="1"/>
  <c r="G430" i="1"/>
  <c r="D430" i="1"/>
  <c r="C430" i="1"/>
  <c r="H430" i="1" s="1"/>
  <c r="G429" i="1"/>
  <c r="D429" i="1"/>
  <c r="C429" i="1"/>
  <c r="D428" i="1"/>
  <c r="C428" i="1"/>
  <c r="G428" i="1" s="1"/>
  <c r="D427" i="1"/>
  <c r="C427" i="1"/>
  <c r="H427" i="1" s="1"/>
  <c r="G426" i="1"/>
  <c r="D426" i="1"/>
  <c r="C426" i="1"/>
  <c r="H426" i="1" s="1"/>
  <c r="G425" i="1"/>
  <c r="D425" i="1"/>
  <c r="C425" i="1"/>
  <c r="D423" i="1"/>
  <c r="C423" i="1"/>
  <c r="H423" i="1" s="1"/>
  <c r="C422" i="1"/>
  <c r="C421" i="1"/>
  <c r="D416" i="1"/>
  <c r="C416" i="1"/>
  <c r="G416" i="1" s="1"/>
  <c r="D415" i="1"/>
  <c r="C415" i="1"/>
  <c r="H415" i="1" s="1"/>
  <c r="D414" i="1"/>
  <c r="G414" i="1" s="1"/>
  <c r="C414" i="1"/>
  <c r="D411" i="1"/>
  <c r="C411" i="1"/>
  <c r="H411" i="1" s="1"/>
  <c r="G410" i="1"/>
  <c r="D410" i="1"/>
  <c r="C410" i="1"/>
  <c r="H410" i="1" s="1"/>
  <c r="G409" i="1"/>
  <c r="D409" i="1"/>
  <c r="C409" i="1"/>
  <c r="D408" i="1"/>
  <c r="C408" i="1"/>
  <c r="G408" i="1" s="1"/>
  <c r="D407" i="1"/>
  <c r="C407" i="1"/>
  <c r="H407" i="1" s="1"/>
  <c r="G406" i="1"/>
  <c r="D406" i="1"/>
  <c r="C406" i="1"/>
  <c r="H406" i="1" s="1"/>
  <c r="G405" i="1"/>
  <c r="D405" i="1"/>
  <c r="C405" i="1"/>
  <c r="D404" i="1"/>
  <c r="C404" i="1"/>
  <c r="G404" i="1" s="1"/>
  <c r="D403" i="1"/>
  <c r="C403" i="1"/>
  <c r="H403" i="1" s="1"/>
  <c r="G402" i="1"/>
  <c r="D402" i="1"/>
  <c r="C402" i="1"/>
  <c r="H402" i="1" s="1"/>
  <c r="G401" i="1"/>
  <c r="D401" i="1"/>
  <c r="C401" i="1"/>
  <c r="D400" i="1"/>
  <c r="C400" i="1"/>
  <c r="G400" i="1" s="1"/>
  <c r="D399" i="1"/>
  <c r="C399" i="1"/>
  <c r="H399" i="1" s="1"/>
  <c r="G398" i="1"/>
  <c r="D398" i="1"/>
  <c r="C398" i="1"/>
  <c r="H398" i="1" s="1"/>
  <c r="G397" i="1"/>
  <c r="D397" i="1"/>
  <c r="C397" i="1"/>
  <c r="D396" i="1"/>
  <c r="C396" i="1"/>
  <c r="G396" i="1" s="1"/>
  <c r="D395" i="1"/>
  <c r="C395" i="1"/>
  <c r="H395" i="1" s="1"/>
  <c r="G394" i="1"/>
  <c r="D394" i="1"/>
  <c r="C394" i="1"/>
  <c r="H394" i="1" s="1"/>
  <c r="G393" i="1"/>
  <c r="D393" i="1"/>
  <c r="C393" i="1"/>
  <c r="D392" i="1"/>
  <c r="C392" i="1"/>
  <c r="G392" i="1" s="1"/>
  <c r="D391" i="1"/>
  <c r="C391" i="1"/>
  <c r="H391" i="1" s="1"/>
  <c r="G390" i="1"/>
  <c r="D390" i="1"/>
  <c r="C390" i="1"/>
  <c r="H390" i="1" s="1"/>
  <c r="D389" i="1"/>
  <c r="G389" i="1" s="1"/>
  <c r="C389" i="1"/>
  <c r="D388" i="1"/>
  <c r="C388" i="1"/>
  <c r="D387" i="1"/>
  <c r="C387" i="1"/>
  <c r="H387" i="1" s="1"/>
  <c r="G386" i="1"/>
  <c r="D386" i="1"/>
  <c r="C386" i="1"/>
  <c r="H386" i="1" s="1"/>
  <c r="G385" i="1"/>
  <c r="D385" i="1"/>
  <c r="C385" i="1"/>
  <c r="D384" i="1"/>
  <c r="C384" i="1"/>
  <c r="G384" i="1" s="1"/>
  <c r="D383" i="1"/>
  <c r="C383" i="1"/>
  <c r="H383" i="1" s="1"/>
  <c r="G382" i="1"/>
  <c r="D382" i="1"/>
  <c r="C382" i="1"/>
  <c r="H382" i="1" s="1"/>
  <c r="D381" i="1"/>
  <c r="G381" i="1" s="1"/>
  <c r="C381" i="1"/>
  <c r="D380" i="1"/>
  <c r="C380" i="1"/>
  <c r="G380" i="1" s="1"/>
  <c r="D379" i="1"/>
  <c r="C379" i="1"/>
  <c r="G378" i="1"/>
  <c r="D378" i="1"/>
  <c r="C378" i="1"/>
  <c r="H378" i="1" s="1"/>
  <c r="D377" i="1"/>
  <c r="G377" i="1" s="1"/>
  <c r="C377" i="1"/>
  <c r="D376" i="1"/>
  <c r="C376" i="1"/>
  <c r="G376" i="1" s="1"/>
  <c r="D375" i="1"/>
  <c r="C375" i="1"/>
  <c r="D374" i="1"/>
  <c r="G374" i="1" s="1"/>
  <c r="C374" i="1"/>
  <c r="H374" i="1" s="1"/>
  <c r="G373" i="1"/>
  <c r="D373" i="1"/>
  <c r="C373" i="1"/>
  <c r="G372" i="1"/>
  <c r="D372" i="1"/>
  <c r="H372" i="1" s="1"/>
  <c r="C372" i="1"/>
  <c r="G371" i="1"/>
  <c r="D371" i="1"/>
  <c r="H371" i="1" s="1"/>
  <c r="C371" i="1"/>
  <c r="G370" i="1"/>
  <c r="D370" i="1"/>
  <c r="H370" i="1" s="1"/>
  <c r="C370" i="1"/>
  <c r="G369" i="1"/>
  <c r="D369" i="1"/>
  <c r="H369" i="1" s="1"/>
  <c r="C369"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D356"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4" i="1"/>
  <c r="D302" i="1"/>
  <c r="H302" i="1" s="1"/>
  <c r="C302" i="1"/>
  <c r="G301" i="1"/>
  <c r="D301" i="1"/>
  <c r="H301" i="1" s="1"/>
  <c r="C301" i="1"/>
  <c r="D300" i="1"/>
  <c r="H300" i="1" s="1"/>
  <c r="C300" i="1"/>
  <c r="D299" i="1"/>
  <c r="H299" i="1" s="1"/>
  <c r="C299" i="1"/>
  <c r="G298" i="1"/>
  <c r="D298" i="1"/>
  <c r="H298" i="1" s="1"/>
  <c r="C298" i="1"/>
  <c r="G294" i="1"/>
  <c r="D294" i="1"/>
  <c r="H294" i="1" s="1"/>
  <c r="C294" i="1"/>
  <c r="G293" i="1"/>
  <c r="D293" i="1"/>
  <c r="H293" i="1" s="1"/>
  <c r="C293" i="1"/>
  <c r="G292" i="1"/>
  <c r="D292" i="1"/>
  <c r="H292" i="1" s="1"/>
  <c r="C292" i="1"/>
  <c r="G291" i="1"/>
  <c r="D291" i="1"/>
  <c r="H291" i="1" s="1"/>
  <c r="C291" i="1"/>
  <c r="G290" i="1"/>
  <c r="D290" i="1"/>
  <c r="H290" i="1" s="1"/>
  <c r="C290" i="1"/>
  <c r="G289" i="1"/>
  <c r="D289" i="1"/>
  <c r="H289" i="1" s="1"/>
  <c r="C289" i="1"/>
  <c r="G288" i="1"/>
  <c r="D288" i="1"/>
  <c r="H288" i="1" s="1"/>
  <c r="C288" i="1"/>
  <c r="G287" i="1"/>
  <c r="D287" i="1"/>
  <c r="H287" i="1" s="1"/>
  <c r="C287" i="1"/>
  <c r="G286" i="1"/>
  <c r="D286" i="1"/>
  <c r="H286" i="1" s="1"/>
  <c r="C286" i="1"/>
  <c r="G285" i="1"/>
  <c r="D285" i="1"/>
  <c r="H285" i="1" s="1"/>
  <c r="C285"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D272" i="1"/>
  <c r="H272" i="1" s="1"/>
  <c r="C272" i="1"/>
  <c r="G271" i="1"/>
  <c r="D271" i="1"/>
  <c r="H271" i="1" s="1"/>
  <c r="C271" i="1"/>
  <c r="C270"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D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D217" i="1"/>
  <c r="G216" i="1"/>
  <c r="D216" i="1"/>
  <c r="H216" i="1" s="1"/>
  <c r="C216" i="1"/>
  <c r="D215" i="1"/>
  <c r="H215" i="1" s="1"/>
  <c r="C215" i="1"/>
  <c r="G214" i="1"/>
  <c r="D214" i="1"/>
  <c r="H214" i="1" s="1"/>
  <c r="C214" i="1"/>
  <c r="G213" i="1"/>
  <c r="D213" i="1"/>
  <c r="H213" i="1" s="1"/>
  <c r="C213"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G197" i="1"/>
  <c r="D197" i="1"/>
  <c r="H197" i="1" s="1"/>
  <c r="C197" i="1"/>
  <c r="G196" i="1"/>
  <c r="D196" i="1"/>
  <c r="H196" i="1" s="1"/>
  <c r="C196" i="1"/>
  <c r="G195" i="1"/>
  <c r="D195" i="1"/>
  <c r="H195" i="1" s="1"/>
  <c r="C195" i="1"/>
  <c r="D194" i="1"/>
  <c r="H194" i="1" s="1"/>
  <c r="C194" i="1"/>
  <c r="G193" i="1"/>
  <c r="D193" i="1"/>
  <c r="H193" i="1" s="1"/>
  <c r="C193" i="1"/>
  <c r="G192" i="1"/>
  <c r="D192" i="1"/>
  <c r="H192" i="1" s="1"/>
  <c r="C192" i="1"/>
  <c r="G191" i="1"/>
  <c r="D191" i="1"/>
  <c r="H191" i="1" s="1"/>
  <c r="C191" i="1"/>
  <c r="D190" i="1"/>
  <c r="H190" i="1" s="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G182" i="1"/>
  <c r="D182" i="1"/>
  <c r="H182" i="1" s="1"/>
  <c r="C182" i="1"/>
  <c r="D181" i="1"/>
  <c r="H181" i="1" s="1"/>
  <c r="C181" i="1"/>
  <c r="D180" i="1"/>
  <c r="H180" i="1" s="1"/>
  <c r="C180" i="1"/>
  <c r="G179" i="1"/>
  <c r="D179" i="1"/>
  <c r="H179" i="1" s="1"/>
  <c r="C179" i="1"/>
  <c r="G178" i="1"/>
  <c r="D178" i="1"/>
  <c r="H178" i="1" s="1"/>
  <c r="C178" i="1"/>
  <c r="G177" i="1"/>
  <c r="D177" i="1"/>
  <c r="H177" i="1" s="1"/>
  <c r="C177" i="1"/>
  <c r="D176" i="1"/>
  <c r="H176" i="1" s="1"/>
  <c r="C176" i="1"/>
  <c r="G175" i="1"/>
  <c r="D175" i="1"/>
  <c r="H175" i="1" s="1"/>
  <c r="C175" i="1"/>
  <c r="C174" i="1"/>
  <c r="G173" i="1"/>
  <c r="D173" i="1"/>
  <c r="H173" i="1" s="1"/>
  <c r="C173" i="1"/>
  <c r="G172" i="1"/>
  <c r="D172" i="1"/>
  <c r="H172" i="1" s="1"/>
  <c r="C172" i="1"/>
  <c r="G171" i="1"/>
  <c r="D171" i="1"/>
  <c r="H171" i="1" s="1"/>
  <c r="C171" i="1"/>
  <c r="D170" i="1"/>
  <c r="H170" i="1" s="1"/>
  <c r="C170" i="1"/>
  <c r="G169" i="1"/>
  <c r="D169" i="1"/>
  <c r="H169" i="1" s="1"/>
  <c r="C169" i="1"/>
  <c r="D168" i="1"/>
  <c r="H168" i="1" s="1"/>
  <c r="C168" i="1"/>
  <c r="D167" i="1"/>
  <c r="H167" i="1" s="1"/>
  <c r="C167" i="1"/>
  <c r="C166" i="1"/>
  <c r="G165" i="1"/>
  <c r="D165" i="1"/>
  <c r="H165" i="1" s="1"/>
  <c r="C165" i="1"/>
  <c r="G164" i="1"/>
  <c r="D164" i="1"/>
  <c r="H164" i="1" s="1"/>
  <c r="C164" i="1"/>
  <c r="D163" i="1"/>
  <c r="H163" i="1" s="1"/>
  <c r="C163" i="1"/>
  <c r="D162" i="1"/>
  <c r="H162" i="1" s="1"/>
  <c r="C162" i="1"/>
  <c r="D161" i="1"/>
  <c r="H161" i="1" s="1"/>
  <c r="C161" i="1"/>
  <c r="G159" i="1"/>
  <c r="D159" i="1"/>
  <c r="H159" i="1" s="1"/>
  <c r="C159" i="1"/>
  <c r="G158" i="1"/>
  <c r="D158" i="1"/>
  <c r="H158" i="1" s="1"/>
  <c r="C158" i="1"/>
  <c r="G157" i="1"/>
  <c r="D157" i="1"/>
  <c r="H157" i="1" s="1"/>
  <c r="C157" i="1"/>
  <c r="D156" i="1"/>
  <c r="H156" i="1" s="1"/>
  <c r="C156" i="1"/>
  <c r="D155" i="1"/>
  <c r="H155" i="1" s="1"/>
  <c r="C155" i="1"/>
  <c r="G154" i="1"/>
  <c r="D154" i="1"/>
  <c r="H154" i="1" s="1"/>
  <c r="C154" i="1"/>
  <c r="G153" i="1"/>
  <c r="D153" i="1"/>
  <c r="H153" i="1" s="1"/>
  <c r="C153" i="1"/>
  <c r="G152" i="1"/>
  <c r="D152" i="1"/>
  <c r="H152" i="1" s="1"/>
  <c r="C152" i="1"/>
  <c r="D151" i="1"/>
  <c r="H151" i="1" s="1"/>
  <c r="C151" i="1"/>
  <c r="D150" i="1"/>
  <c r="H150" i="1" s="1"/>
  <c r="C150"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D132" i="1"/>
  <c r="H132" i="1" s="1"/>
  <c r="C132" i="1"/>
  <c r="D131" i="1"/>
  <c r="H131" i="1" s="1"/>
  <c r="C131" i="1"/>
  <c r="D130" i="1"/>
  <c r="H130" i="1" s="1"/>
  <c r="C130" i="1"/>
  <c r="G129" i="1"/>
  <c r="D129" i="1"/>
  <c r="H129" i="1" s="1"/>
  <c r="C129" i="1"/>
  <c r="G128" i="1"/>
  <c r="D128" i="1"/>
  <c r="H128" i="1" s="1"/>
  <c r="C128" i="1"/>
  <c r="D127" i="1"/>
  <c r="H127" i="1" s="1"/>
  <c r="C127" i="1"/>
  <c r="G126" i="1"/>
  <c r="D126" i="1"/>
  <c r="H126" i="1" s="1"/>
  <c r="C126" i="1"/>
  <c r="D125" i="1"/>
  <c r="H125" i="1" s="1"/>
  <c r="C125" i="1"/>
  <c r="G124" i="1"/>
  <c r="D124" i="1"/>
  <c r="H124" i="1" s="1"/>
  <c r="C124" i="1"/>
  <c r="G123" i="1"/>
  <c r="D123" i="1"/>
  <c r="H123" i="1" s="1"/>
  <c r="C123" i="1"/>
  <c r="G122" i="1"/>
  <c r="D122" i="1"/>
  <c r="H122" i="1" s="1"/>
  <c r="C122" i="1"/>
  <c r="D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D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D78" i="1"/>
  <c r="G77" i="1"/>
  <c r="D77" i="1"/>
  <c r="H77" i="1" s="1"/>
  <c r="C77" i="1"/>
  <c r="D76" i="1"/>
  <c r="H76" i="1" s="1"/>
  <c r="C76" i="1"/>
  <c r="G75" i="1"/>
  <c r="D75" i="1"/>
  <c r="H75" i="1" s="1"/>
  <c r="C75" i="1"/>
  <c r="G74" i="1"/>
  <c r="D74" i="1"/>
  <c r="H74" i="1" s="1"/>
  <c r="C74" i="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D65" i="1"/>
  <c r="H65" i="1" s="1"/>
  <c r="C65"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6" i="1"/>
  <c r="D46" i="1"/>
  <c r="H46" i="1" s="1"/>
  <c r="C46"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H1669" i="1" l="1"/>
  <c r="G1669" i="1"/>
  <c r="E327" i="9"/>
  <c r="B327" i="9" s="1"/>
  <c r="E311" i="9"/>
  <c r="B311" i="9" s="1"/>
  <c r="E31" i="9"/>
  <c r="B31" i="9" s="1"/>
  <c r="E322" i="9"/>
  <c r="B322" i="9" s="1"/>
  <c r="G76" i="1"/>
  <c r="E312" i="9"/>
  <c r="B312" i="9" s="1"/>
  <c r="E320" i="9"/>
  <c r="B320" i="9" s="1"/>
  <c r="H1542" i="1"/>
  <c r="I1542" i="1" s="1"/>
  <c r="D1540" i="1"/>
  <c r="H1539" i="1"/>
  <c r="J1542" i="1"/>
  <c r="C1540" i="1"/>
  <c r="H1540" i="1" s="1"/>
  <c r="I1569" i="1"/>
  <c r="E22" i="7"/>
  <c r="H1558" i="1"/>
  <c r="G1558" i="1"/>
  <c r="I1558" i="1" s="1"/>
  <c r="F115" i="6"/>
  <c r="D1510" i="1"/>
  <c r="H735" i="1"/>
  <c r="E55" i="9"/>
  <c r="B55" i="9" s="1"/>
  <c r="F236" i="9"/>
  <c r="B236" i="9" s="1"/>
  <c r="H717" i="1"/>
  <c r="G1681" i="1"/>
  <c r="H1656" i="1"/>
  <c r="D51" i="8"/>
  <c r="C1628" i="1" s="1"/>
  <c r="H1628" i="1" s="1"/>
  <c r="C1634" i="1"/>
  <c r="D45" i="8"/>
  <c r="H1613" i="1"/>
  <c r="C1604" i="1"/>
  <c r="G1601" i="1"/>
  <c r="G1593" i="1"/>
  <c r="G1587" i="1"/>
  <c r="H1585" i="1"/>
  <c r="E36" i="9"/>
  <c r="B36" i="9" s="1"/>
  <c r="E324" i="9"/>
  <c r="B324" i="9" s="1"/>
  <c r="E329" i="9"/>
  <c r="B329" i="9" s="1"/>
  <c r="G1287" i="1"/>
  <c r="E337" i="9"/>
  <c r="B337" i="9" s="1"/>
  <c r="H1396" i="1"/>
  <c r="H1392" i="1"/>
  <c r="E335" i="9"/>
  <c r="B335" i="9" s="1"/>
  <c r="G1397" i="1"/>
  <c r="H1388" i="1"/>
  <c r="G1389" i="1"/>
  <c r="H1385" i="1"/>
  <c r="E307" i="9"/>
  <c r="B307" i="9" s="1"/>
  <c r="G1251" i="1"/>
  <c r="H1198" i="1"/>
  <c r="D1182" i="1"/>
  <c r="H1176" i="1"/>
  <c r="H1179" i="1"/>
  <c r="F171" i="5"/>
  <c r="H1166" i="1"/>
  <c r="H1165" i="1"/>
  <c r="H1155" i="1"/>
  <c r="H1161" i="1"/>
  <c r="D1076" i="1"/>
  <c r="G1076" i="1" s="1"/>
  <c r="E70" i="5"/>
  <c r="F70" i="5" s="1"/>
  <c r="F341" i="9"/>
  <c r="B341" i="9" s="1"/>
  <c r="H1057" i="1"/>
  <c r="H1059" i="1"/>
  <c r="H1052" i="1"/>
  <c r="D1040" i="1"/>
  <c r="G1040" i="1" s="1"/>
  <c r="D1024" i="1"/>
  <c r="G1024" i="1" s="1"/>
  <c r="H1027" i="1"/>
  <c r="H1023" i="1"/>
  <c r="H1020" i="1"/>
  <c r="D1013" i="1"/>
  <c r="G1013" i="1" s="1"/>
  <c r="H1015" i="1"/>
  <c r="H1013" i="1"/>
  <c r="H732" i="1"/>
  <c r="H731" i="1"/>
  <c r="H729" i="1"/>
  <c r="E51" i="9"/>
  <c r="B51" i="9" s="1"/>
  <c r="H726" i="1"/>
  <c r="E26" i="9"/>
  <c r="B26" i="9" s="1"/>
  <c r="H650" i="1"/>
  <c r="H414" i="1"/>
  <c r="G388" i="1"/>
  <c r="H379" i="1"/>
  <c r="E373" i="4"/>
  <c r="H375" i="1"/>
  <c r="G302" i="1"/>
  <c r="G300" i="1"/>
  <c r="E648" i="4"/>
  <c r="D642" i="1" s="1"/>
  <c r="G299" i="1"/>
  <c r="D422" i="1"/>
  <c r="G422" i="1" s="1"/>
  <c r="E647" i="4"/>
  <c r="D641" i="1" s="1"/>
  <c r="H270" i="1"/>
  <c r="G270" i="1"/>
  <c r="G272" i="1"/>
  <c r="E273" i="4"/>
  <c r="D269" i="1" s="1"/>
  <c r="G215" i="1"/>
  <c r="G212" i="1"/>
  <c r="B57" i="9"/>
  <c r="F244" i="9"/>
  <c r="B244" i="9" s="1"/>
  <c r="E57" i="9"/>
  <c r="G194" i="1"/>
  <c r="F243" i="9"/>
  <c r="B243" i="9" s="1"/>
  <c r="B242" i="9"/>
  <c r="G190" i="1"/>
  <c r="B241" i="9"/>
  <c r="F240" i="9"/>
  <c r="B240" i="9" s="1"/>
  <c r="G181" i="1"/>
  <c r="F239" i="9"/>
  <c r="B239" i="9" s="1"/>
  <c r="G180" i="1"/>
  <c r="D174" i="1"/>
  <c r="H174" i="1" s="1"/>
  <c r="G176" i="1"/>
  <c r="G170" i="1"/>
  <c r="G168" i="1"/>
  <c r="H166" i="1"/>
  <c r="G166" i="1"/>
  <c r="E164" i="4"/>
  <c r="D160" i="1" s="1"/>
  <c r="G167" i="1"/>
  <c r="G161" i="1"/>
  <c r="G163" i="1"/>
  <c r="G162" i="1"/>
  <c r="G156" i="1"/>
  <c r="F160" i="4"/>
  <c r="G155" i="1"/>
  <c r="B237" i="9"/>
  <c r="G151" i="1"/>
  <c r="G150" i="1"/>
  <c r="G132" i="1"/>
  <c r="G131" i="1"/>
  <c r="G130" i="1"/>
  <c r="G127" i="1"/>
  <c r="G125" i="1"/>
  <c r="G113" i="1"/>
  <c r="G108" i="1"/>
  <c r="E46" i="9"/>
  <c r="B46" i="9" s="1"/>
  <c r="G73" i="1"/>
  <c r="E38" i="9"/>
  <c r="B38" i="9" s="1"/>
  <c r="E35" i="9"/>
  <c r="B35" i="9" s="1"/>
  <c r="G64" i="1"/>
  <c r="G65" i="1"/>
  <c r="H489" i="1"/>
  <c r="G489" i="1"/>
  <c r="H499" i="1"/>
  <c r="G499" i="1"/>
  <c r="H505" i="1"/>
  <c r="G505" i="1"/>
  <c r="H511" i="1"/>
  <c r="G511" i="1"/>
  <c r="H515" i="1"/>
  <c r="G515" i="1"/>
  <c r="H519" i="1"/>
  <c r="G519" i="1"/>
  <c r="H525" i="1"/>
  <c r="G525" i="1"/>
  <c r="H527" i="1"/>
  <c r="G527" i="1"/>
  <c r="H531" i="1"/>
  <c r="G531" i="1"/>
  <c r="H533" i="1"/>
  <c r="G533" i="1"/>
  <c r="H535" i="1"/>
  <c r="G535" i="1"/>
  <c r="H539" i="1"/>
  <c r="G539" i="1"/>
  <c r="H541" i="1"/>
  <c r="G541" i="1"/>
  <c r="H545" i="1"/>
  <c r="G545" i="1"/>
  <c r="H547" i="1"/>
  <c r="G547" i="1"/>
  <c r="H549" i="1"/>
  <c r="G549" i="1"/>
  <c r="H551" i="1"/>
  <c r="G551" i="1"/>
  <c r="H553" i="1"/>
  <c r="G553"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2" i="1"/>
  <c r="G622" i="1"/>
  <c r="H626" i="1"/>
  <c r="G626" i="1"/>
  <c r="H629" i="1"/>
  <c r="G629" i="1"/>
  <c r="H1574" i="1"/>
  <c r="G1574" i="1"/>
  <c r="J1574" i="1"/>
  <c r="C642" i="1"/>
  <c r="F514" i="4"/>
  <c r="D491" i="4"/>
  <c r="F537" i="4"/>
  <c r="G185" i="9"/>
  <c r="E185" i="9" s="1"/>
  <c r="B185" i="9" s="1"/>
  <c r="D536" i="4"/>
  <c r="F630" i="4"/>
  <c r="D629" i="4"/>
  <c r="C624" i="1"/>
  <c r="H491" i="1"/>
  <c r="G491" i="1"/>
  <c r="H493" i="1"/>
  <c r="G493" i="1"/>
  <c r="H497" i="1"/>
  <c r="G497" i="1"/>
  <c r="H501" i="1"/>
  <c r="G501" i="1"/>
  <c r="H509" i="1"/>
  <c r="G509" i="1"/>
  <c r="H521" i="1"/>
  <c r="G521" i="1"/>
  <c r="H543" i="1"/>
  <c r="G543" i="1"/>
  <c r="H1262" i="1"/>
  <c r="G1262" i="1"/>
  <c r="H1270" i="1"/>
  <c r="G1270" i="1"/>
  <c r="H1286" i="1"/>
  <c r="G1286" i="1"/>
  <c r="H1294" i="1"/>
  <c r="G1294" i="1"/>
  <c r="H1302" i="1"/>
  <c r="G1302" i="1"/>
  <c r="H1310" i="1"/>
  <c r="G1310" i="1"/>
  <c r="H483" i="1"/>
  <c r="G483" i="1"/>
  <c r="H487" i="1"/>
  <c r="G487" i="1"/>
  <c r="H495" i="1"/>
  <c r="G495" i="1"/>
  <c r="H503" i="1"/>
  <c r="G503" i="1"/>
  <c r="H507" i="1"/>
  <c r="G507" i="1"/>
  <c r="H513" i="1"/>
  <c r="G513" i="1"/>
  <c r="H517" i="1"/>
  <c r="G517" i="1"/>
  <c r="H523" i="1"/>
  <c r="G523" i="1"/>
  <c r="H537" i="1"/>
  <c r="G537" i="1"/>
  <c r="H555" i="1"/>
  <c r="G555" i="1"/>
  <c r="H373" i="1"/>
  <c r="G375" i="1"/>
  <c r="H377" i="1"/>
  <c r="G379" i="1"/>
  <c r="H381" i="1"/>
  <c r="G383" i="1"/>
  <c r="H385" i="1"/>
  <c r="G387" i="1"/>
  <c r="H389" i="1"/>
  <c r="G391" i="1"/>
  <c r="H393" i="1"/>
  <c r="G395" i="1"/>
  <c r="H397" i="1"/>
  <c r="G399" i="1"/>
  <c r="H401" i="1"/>
  <c r="G403" i="1"/>
  <c r="H405" i="1"/>
  <c r="G407" i="1"/>
  <c r="H409" i="1"/>
  <c r="G411" i="1"/>
  <c r="G415" i="1"/>
  <c r="H421" i="1"/>
  <c r="G423" i="1"/>
  <c r="H425" i="1"/>
  <c r="G427" i="1"/>
  <c r="H429" i="1"/>
  <c r="G431" i="1"/>
  <c r="H433" i="1"/>
  <c r="G435" i="1"/>
  <c r="H437" i="1"/>
  <c r="G439" i="1"/>
  <c r="H441" i="1"/>
  <c r="G443" i="1"/>
  <c r="H445" i="1"/>
  <c r="G447" i="1"/>
  <c r="H449" i="1"/>
  <c r="G451" i="1"/>
  <c r="H453" i="1"/>
  <c r="G455" i="1"/>
  <c r="H457" i="1"/>
  <c r="G459" i="1"/>
  <c r="H461" i="1"/>
  <c r="G463" i="1"/>
  <c r="H465" i="1"/>
  <c r="G467" i="1"/>
  <c r="H469" i="1"/>
  <c r="G471" i="1"/>
  <c r="H473" i="1"/>
  <c r="G475" i="1"/>
  <c r="H477" i="1"/>
  <c r="G479" i="1"/>
  <c r="H481" i="1"/>
  <c r="H484" i="1"/>
  <c r="G484" i="1"/>
  <c r="H486" i="1"/>
  <c r="G486" i="1"/>
  <c r="H488" i="1"/>
  <c r="G488" i="1"/>
  <c r="H490" i="1"/>
  <c r="G490" i="1"/>
  <c r="H492" i="1"/>
  <c r="G492" i="1"/>
  <c r="H494" i="1"/>
  <c r="G494" i="1"/>
  <c r="H496" i="1"/>
  <c r="G496" i="1"/>
  <c r="H498" i="1"/>
  <c r="G498" i="1"/>
  <c r="H500" i="1"/>
  <c r="G500" i="1"/>
  <c r="H502" i="1"/>
  <c r="G502" i="1"/>
  <c r="H504" i="1"/>
  <c r="G504" i="1"/>
  <c r="H506" i="1"/>
  <c r="G506" i="1"/>
  <c r="C508" i="1"/>
  <c r="H510" i="1"/>
  <c r="G510" i="1"/>
  <c r="H512" i="1"/>
  <c r="G512" i="1"/>
  <c r="H514" i="1"/>
  <c r="G514"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1" i="1"/>
  <c r="G621" i="1"/>
  <c r="H625" i="1"/>
  <c r="G625" i="1"/>
  <c r="H630" i="1"/>
  <c r="G630" i="1"/>
  <c r="H646" i="1"/>
  <c r="H654" i="1"/>
  <c r="H662" i="1"/>
  <c r="H670" i="1"/>
  <c r="H678" i="1"/>
  <c r="H686" i="1"/>
  <c r="H694" i="1"/>
  <c r="H702" i="1"/>
  <c r="H710" i="1"/>
  <c r="H1242" i="1"/>
  <c r="G1242" i="1"/>
  <c r="H1250" i="1"/>
  <c r="G1250" i="1"/>
  <c r="H376" i="1"/>
  <c r="H380" i="1"/>
  <c r="H384" i="1"/>
  <c r="H388" i="1"/>
  <c r="H392" i="1"/>
  <c r="H396" i="1"/>
  <c r="H400" i="1"/>
  <c r="H404" i="1"/>
  <c r="H408" i="1"/>
  <c r="H416" i="1"/>
  <c r="H428" i="1"/>
  <c r="H432" i="1"/>
  <c r="H436" i="1"/>
  <c r="H440" i="1"/>
  <c r="H444" i="1"/>
  <c r="H448" i="1"/>
  <c r="H452" i="1"/>
  <c r="H456" i="1"/>
  <c r="H460" i="1"/>
  <c r="H464" i="1"/>
  <c r="H468" i="1"/>
  <c r="H472" i="1"/>
  <c r="H476" i="1"/>
  <c r="H480" i="1"/>
  <c r="H1246" i="1"/>
  <c r="G1246" i="1"/>
  <c r="H1254" i="1"/>
  <c r="G1254" i="1"/>
  <c r="H1266" i="1"/>
  <c r="G1266" i="1"/>
  <c r="H1274" i="1"/>
  <c r="G1274" i="1"/>
  <c r="H1282" i="1"/>
  <c r="G1282" i="1"/>
  <c r="H1290" i="1"/>
  <c r="G1290" i="1"/>
  <c r="H1298" i="1"/>
  <c r="G1298" i="1"/>
  <c r="H1306" i="1"/>
  <c r="G1306" i="1"/>
  <c r="G1419" i="1"/>
  <c r="H1419" i="1"/>
  <c r="G1426" i="1"/>
  <c r="H1426" i="1"/>
  <c r="G1432" i="1"/>
  <c r="H1432" i="1"/>
  <c r="G1448" i="1"/>
  <c r="H1448" i="1"/>
  <c r="G1464" i="1"/>
  <c r="H1464" i="1"/>
  <c r="G1522" i="1"/>
  <c r="H1522" i="1"/>
  <c r="H619" i="1"/>
  <c r="H627" i="1"/>
  <c r="H631" i="1"/>
  <c r="H635" i="1"/>
  <c r="H647" i="1"/>
  <c r="H651" i="1"/>
  <c r="H655" i="1"/>
  <c r="H659" i="1"/>
  <c r="H663" i="1"/>
  <c r="H667" i="1"/>
  <c r="H671" i="1"/>
  <c r="H675" i="1"/>
  <c r="H679" i="1"/>
  <c r="H683" i="1"/>
  <c r="H687" i="1"/>
  <c r="H691" i="1"/>
  <c r="H695" i="1"/>
  <c r="H699" i="1"/>
  <c r="H703" i="1"/>
  <c r="H707" i="1"/>
  <c r="H711" i="1"/>
  <c r="H1258" i="1"/>
  <c r="G1258" i="1"/>
  <c r="H1241" i="1"/>
  <c r="H1245" i="1"/>
  <c r="H1249" i="1"/>
  <c r="H1253" i="1"/>
  <c r="H1257" i="1"/>
  <c r="H1261" i="1"/>
  <c r="H1265" i="1"/>
  <c r="H1269" i="1"/>
  <c r="H1273" i="1"/>
  <c r="H1277" i="1"/>
  <c r="H1281" i="1"/>
  <c r="H1285" i="1"/>
  <c r="H1289" i="1"/>
  <c r="H1293" i="1"/>
  <c r="H1297" i="1"/>
  <c r="H1301" i="1"/>
  <c r="H1305" i="1"/>
  <c r="H1309"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G1347" i="1"/>
  <c r="H1347" i="1"/>
  <c r="G1350" i="1"/>
  <c r="H1350" i="1"/>
  <c r="G1355" i="1"/>
  <c r="H1355" i="1"/>
  <c r="G1358" i="1"/>
  <c r="H1358" i="1"/>
  <c r="G1363" i="1"/>
  <c r="H1363" i="1"/>
  <c r="G1366" i="1"/>
  <c r="H1366" i="1"/>
  <c r="G1371" i="1"/>
  <c r="H1371" i="1"/>
  <c r="G1374" i="1"/>
  <c r="H1374" i="1"/>
  <c r="G1379" i="1"/>
  <c r="H1379" i="1"/>
  <c r="G1382" i="1"/>
  <c r="H1382" i="1"/>
  <c r="G1387" i="1"/>
  <c r="H1387" i="1"/>
  <c r="G1390" i="1"/>
  <c r="H1390" i="1"/>
  <c r="G1395" i="1"/>
  <c r="H1395" i="1"/>
  <c r="G1398" i="1"/>
  <c r="H1398" i="1"/>
  <c r="G1403" i="1"/>
  <c r="H1403" i="1"/>
  <c r="G1406" i="1"/>
  <c r="H1406" i="1"/>
  <c r="G1411" i="1"/>
  <c r="H1411" i="1"/>
  <c r="G1414" i="1"/>
  <c r="H1414" i="1"/>
  <c r="G1438" i="1"/>
  <c r="H1438" i="1"/>
  <c r="G1445" i="1"/>
  <c r="H1445" i="1"/>
  <c r="G1454" i="1"/>
  <c r="H1454" i="1"/>
  <c r="G1461" i="1"/>
  <c r="H1461" i="1"/>
  <c r="G1470" i="1"/>
  <c r="H1470" i="1"/>
  <c r="G1477" i="1"/>
  <c r="H1477" i="1"/>
  <c r="G1514" i="1"/>
  <c r="H1514" i="1"/>
  <c r="G1517" i="1"/>
  <c r="H1517" i="1"/>
  <c r="F154" i="4"/>
  <c r="D153" i="4"/>
  <c r="H1240" i="1"/>
  <c r="H1244" i="1"/>
  <c r="H1248" i="1"/>
  <c r="H1252" i="1"/>
  <c r="H1256" i="1"/>
  <c r="H1260" i="1"/>
  <c r="H1264" i="1"/>
  <c r="H1268" i="1"/>
  <c r="H1272" i="1"/>
  <c r="H1276" i="1"/>
  <c r="H1280" i="1"/>
  <c r="H1284" i="1"/>
  <c r="H1288" i="1"/>
  <c r="H1292" i="1"/>
  <c r="H1296" i="1"/>
  <c r="H1300" i="1"/>
  <c r="H1304" i="1"/>
  <c r="H1308" i="1"/>
  <c r="G1506" i="1"/>
  <c r="H1506" i="1"/>
  <c r="G1509" i="1"/>
  <c r="H1509" i="1"/>
  <c r="H1243" i="1"/>
  <c r="H1247" i="1"/>
  <c r="H1251" i="1"/>
  <c r="H1263" i="1"/>
  <c r="H1267" i="1"/>
  <c r="H1271" i="1"/>
  <c r="H1275" i="1"/>
  <c r="H1279" i="1"/>
  <c r="H1283" i="1"/>
  <c r="H1287" i="1"/>
  <c r="H1291" i="1"/>
  <c r="H1295" i="1"/>
  <c r="H1299" i="1"/>
  <c r="H1303" i="1"/>
  <c r="H1307"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G1343" i="1"/>
  <c r="H1343" i="1"/>
  <c r="G1346" i="1"/>
  <c r="H1346" i="1"/>
  <c r="G1351" i="1"/>
  <c r="H1351" i="1"/>
  <c r="G1354" i="1"/>
  <c r="H1354" i="1"/>
  <c r="G1359" i="1"/>
  <c r="H1359" i="1"/>
  <c r="G1362" i="1"/>
  <c r="H1362" i="1"/>
  <c r="G1367" i="1"/>
  <c r="H1367" i="1"/>
  <c r="G1370" i="1"/>
  <c r="H1370" i="1"/>
  <c r="G1375" i="1"/>
  <c r="H1375" i="1"/>
  <c r="G1378" i="1"/>
  <c r="H1378" i="1"/>
  <c r="G1383" i="1"/>
  <c r="H1383" i="1"/>
  <c r="G1386" i="1"/>
  <c r="H1386" i="1"/>
  <c r="G1391" i="1"/>
  <c r="H1391" i="1"/>
  <c r="G1394" i="1"/>
  <c r="H1394" i="1"/>
  <c r="G1399" i="1"/>
  <c r="H1399" i="1"/>
  <c r="G1402" i="1"/>
  <c r="H1402" i="1"/>
  <c r="G1407" i="1"/>
  <c r="H1407" i="1"/>
  <c r="G1410" i="1"/>
  <c r="H1410" i="1"/>
  <c r="G1415" i="1"/>
  <c r="H1415" i="1"/>
  <c r="G1498" i="1"/>
  <c r="H1498" i="1"/>
  <c r="G1501" i="1"/>
  <c r="H1501" i="1"/>
  <c r="G1530" i="1"/>
  <c r="H1530" i="1"/>
  <c r="J1546" i="1"/>
  <c r="H1546" i="1"/>
  <c r="G1546" i="1"/>
  <c r="I1546" i="1" s="1"/>
  <c r="J1580" i="1"/>
  <c r="G1580" i="1"/>
  <c r="H1580" i="1"/>
  <c r="G1429" i="1"/>
  <c r="H1429" i="1"/>
  <c r="G1441" i="1"/>
  <c r="H1441" i="1"/>
  <c r="G1457" i="1"/>
  <c r="H1457" i="1"/>
  <c r="G1473" i="1"/>
  <c r="H1473" i="1"/>
  <c r="G1482" i="1"/>
  <c r="H1482" i="1"/>
  <c r="G1490" i="1"/>
  <c r="H1490" i="1"/>
  <c r="G1493" i="1"/>
  <c r="H1493" i="1"/>
  <c r="H1566" i="1"/>
  <c r="G1566" i="1"/>
  <c r="I1566" i="1" s="1"/>
  <c r="J1566" i="1"/>
  <c r="H1588" i="1"/>
  <c r="G1588" i="1"/>
  <c r="H1596" i="1"/>
  <c r="G1596" i="1"/>
  <c r="H1604" i="1"/>
  <c r="G1604" i="1"/>
  <c r="H1612" i="1"/>
  <c r="G1612" i="1"/>
  <c r="H1620" i="1"/>
  <c r="G1620" i="1"/>
  <c r="H1631" i="1"/>
  <c r="G1631" i="1"/>
  <c r="H1647" i="1"/>
  <c r="G1647" i="1"/>
  <c r="H1663" i="1"/>
  <c r="G1663" i="1"/>
  <c r="H1679" i="1"/>
  <c r="G1679" i="1"/>
  <c r="E141" i="6"/>
  <c r="I27" i="3"/>
  <c r="F99" i="6"/>
  <c r="D89" i="6"/>
  <c r="C1495" i="1"/>
  <c r="G1401" i="1"/>
  <c r="G1425" i="1"/>
  <c r="H1425" i="1"/>
  <c r="G1437" i="1"/>
  <c r="H1437" i="1"/>
  <c r="G1453" i="1"/>
  <c r="H1453" i="1"/>
  <c r="G1469" i="1"/>
  <c r="H1469" i="1"/>
  <c r="G1497" i="1"/>
  <c r="H1497" i="1"/>
  <c r="G1502" i="1"/>
  <c r="H1502" i="1"/>
  <c r="G1505" i="1"/>
  <c r="H1505" i="1"/>
  <c r="G1510" i="1"/>
  <c r="H1510" i="1"/>
  <c r="G1513" i="1"/>
  <c r="H1513" i="1"/>
  <c r="G1518" i="1"/>
  <c r="H1518" i="1"/>
  <c r="G1521" i="1"/>
  <c r="H1521" i="1"/>
  <c r="G1526" i="1"/>
  <c r="H1526" i="1"/>
  <c r="G1529" i="1"/>
  <c r="H1529" i="1"/>
  <c r="I1552" i="1"/>
  <c r="E255" i="5"/>
  <c r="D1259" i="1" s="1"/>
  <c r="F256" i="5"/>
  <c r="G1344" i="1"/>
  <c r="G1348" i="1"/>
  <c r="G1352" i="1"/>
  <c r="G1356" i="1"/>
  <c r="G1360" i="1"/>
  <c r="G1364" i="1"/>
  <c r="G1368" i="1"/>
  <c r="G1372" i="1"/>
  <c r="G1376" i="1"/>
  <c r="G1380" i="1"/>
  <c r="G1384" i="1"/>
  <c r="G1388" i="1"/>
  <c r="G1392" i="1"/>
  <c r="G1396" i="1"/>
  <c r="G1400" i="1"/>
  <c r="G1404" i="1"/>
  <c r="G1408" i="1"/>
  <c r="G1412" i="1"/>
  <c r="G1416" i="1"/>
  <c r="H1418" i="1"/>
  <c r="G1420" i="1"/>
  <c r="H1422" i="1"/>
  <c r="G1430" i="1"/>
  <c r="G1433" i="1"/>
  <c r="H1433" i="1"/>
  <c r="H1434" i="1"/>
  <c r="G1442" i="1"/>
  <c r="H1444" i="1"/>
  <c r="G1449" i="1"/>
  <c r="H1449" i="1"/>
  <c r="H1450" i="1"/>
  <c r="G1458" i="1"/>
  <c r="H1460" i="1"/>
  <c r="G1465" i="1"/>
  <c r="H1465" i="1"/>
  <c r="H1466" i="1"/>
  <c r="G1474" i="1"/>
  <c r="H1476" i="1"/>
  <c r="G1481" i="1"/>
  <c r="H1481" i="1"/>
  <c r="G1486" i="1"/>
  <c r="H1486" i="1"/>
  <c r="G1489" i="1"/>
  <c r="H1489" i="1"/>
  <c r="G1494" i="1"/>
  <c r="H1494" i="1"/>
  <c r="G1533" i="1"/>
  <c r="H1533" i="1"/>
  <c r="G1535" i="1"/>
  <c r="H1535" i="1"/>
  <c r="G1541" i="1"/>
  <c r="I1541" i="1" s="1"/>
  <c r="H1541" i="1"/>
  <c r="I1550" i="1"/>
  <c r="I1576" i="1"/>
  <c r="H1623" i="1"/>
  <c r="G1623" i="1"/>
  <c r="H1639" i="1"/>
  <c r="G1639" i="1"/>
  <c r="H1655" i="1"/>
  <c r="G1655" i="1"/>
  <c r="H1671" i="1"/>
  <c r="G1671" i="1"/>
  <c r="G1423" i="1"/>
  <c r="G1427" i="1"/>
  <c r="G1435" i="1"/>
  <c r="G1439" i="1"/>
  <c r="G1443" i="1"/>
  <c r="G1447" i="1"/>
  <c r="G1451" i="1"/>
  <c r="G1455" i="1"/>
  <c r="G1459" i="1"/>
  <c r="G1463" i="1"/>
  <c r="G1467" i="1"/>
  <c r="G1471" i="1"/>
  <c r="G1475" i="1"/>
  <c r="G1479" i="1"/>
  <c r="G1483" i="1"/>
  <c r="G1487" i="1"/>
  <c r="G1491" i="1"/>
  <c r="G1499" i="1"/>
  <c r="G1503" i="1"/>
  <c r="G1507" i="1"/>
  <c r="G1511" i="1"/>
  <c r="G1515" i="1"/>
  <c r="G1519" i="1"/>
  <c r="G1523" i="1"/>
  <c r="G1527" i="1"/>
  <c r="G1534" i="1"/>
  <c r="H1534" i="1"/>
  <c r="G1539" i="1"/>
  <c r="I1544" i="1"/>
  <c r="G1547" i="1"/>
  <c r="J1547" i="1"/>
  <c r="J1552" i="1"/>
  <c r="H1552" i="1"/>
  <c r="H1553" i="1"/>
  <c r="G1553" i="1"/>
  <c r="I1553" i="1" s="1"/>
  <c r="J1560" i="1"/>
  <c r="H1560" i="1"/>
  <c r="I1560" i="1" s="1"/>
  <c r="H1561" i="1"/>
  <c r="G1561" i="1"/>
  <c r="I1561" i="1" s="1"/>
  <c r="J1564" i="1"/>
  <c r="J1567" i="1"/>
  <c r="G1567" i="1"/>
  <c r="I1567" i="1" s="1"/>
  <c r="H1570" i="1"/>
  <c r="G1570" i="1"/>
  <c r="I1570" i="1" s="1"/>
  <c r="H1572" i="1"/>
  <c r="G1572" i="1"/>
  <c r="G1628" i="1"/>
  <c r="G1636" i="1"/>
  <c r="G1644" i="1"/>
  <c r="G1652" i="1"/>
  <c r="G1660" i="1"/>
  <c r="G1668" i="1"/>
  <c r="G1676" i="1"/>
  <c r="G1684" i="1"/>
  <c r="F398" i="4"/>
  <c r="D373" i="4"/>
  <c r="F656" i="4"/>
  <c r="I35" i="3"/>
  <c r="D1571" i="1"/>
  <c r="I36" i="3"/>
  <c r="D1577" i="1"/>
  <c r="G1577" i="1" s="1"/>
  <c r="J1573" i="1"/>
  <c r="H1573" i="1"/>
  <c r="G1573" i="1"/>
  <c r="I1573" i="1" s="1"/>
  <c r="H1579" i="1"/>
  <c r="G1579" i="1"/>
  <c r="G1586" i="1"/>
  <c r="H1586" i="1"/>
  <c r="G1594" i="1"/>
  <c r="H1594" i="1"/>
  <c r="G1602" i="1"/>
  <c r="H1602" i="1"/>
  <c r="G1610" i="1"/>
  <c r="H1610" i="1"/>
  <c r="G1618" i="1"/>
  <c r="H1618" i="1"/>
  <c r="D309" i="4"/>
  <c r="F314" i="4"/>
  <c r="F431" i="4"/>
  <c r="E536" i="4"/>
  <c r="G205" i="9"/>
  <c r="E205" i="9" s="1"/>
  <c r="B205" i="9" s="1"/>
  <c r="F136" i="5"/>
  <c r="D135" i="5"/>
  <c r="F260" i="5"/>
  <c r="D255" i="5"/>
  <c r="I1543" i="1"/>
  <c r="J1545" i="1"/>
  <c r="J1548" i="1"/>
  <c r="H1548" i="1"/>
  <c r="I1548" i="1" s="1"/>
  <c r="H1549" i="1"/>
  <c r="G1549" i="1"/>
  <c r="I1549" i="1" s="1"/>
  <c r="H1557" i="1"/>
  <c r="G1557" i="1"/>
  <c r="H1571" i="1"/>
  <c r="G1571" i="1"/>
  <c r="H1583" i="1"/>
  <c r="G1583" i="1"/>
  <c r="H1591" i="1"/>
  <c r="G1591" i="1"/>
  <c r="H1599" i="1"/>
  <c r="G1599" i="1"/>
  <c r="H1607" i="1"/>
  <c r="G1607" i="1"/>
  <c r="H1615" i="1"/>
  <c r="G1615" i="1"/>
  <c r="E12" i="5"/>
  <c r="F13" i="5"/>
  <c r="D178" i="5"/>
  <c r="F204" i="5"/>
  <c r="D203" i="5"/>
  <c r="J1568" i="1"/>
  <c r="J1581" i="1"/>
  <c r="E7" i="4"/>
  <c r="F170" i="4"/>
  <c r="D164" i="4"/>
  <c r="F225" i="4"/>
  <c r="D221" i="4"/>
  <c r="E430" i="4"/>
  <c r="F470" i="4"/>
  <c r="G195" i="9"/>
  <c r="E195" i="9" s="1"/>
  <c r="B195" i="9" s="1"/>
  <c r="F607" i="4"/>
  <c r="G156" i="9"/>
  <c r="E156" i="9" s="1"/>
  <c r="B156" i="9" s="1"/>
  <c r="D597" i="4"/>
  <c r="F130" i="6"/>
  <c r="D129" i="6"/>
  <c r="H34" i="3"/>
  <c r="D5" i="7"/>
  <c r="G1528" i="1"/>
  <c r="G1532" i="1"/>
  <c r="G1536" i="1"/>
  <c r="G1540" i="1"/>
  <c r="H1551" i="1"/>
  <c r="I1551" i="1" s="1"/>
  <c r="J1551" i="1"/>
  <c r="H1559" i="1"/>
  <c r="I1559" i="1" s="1"/>
  <c r="J1559" i="1"/>
  <c r="H1563" i="1"/>
  <c r="H1576" i="1"/>
  <c r="J1576" i="1"/>
  <c r="G1627" i="1"/>
  <c r="H1630" i="1"/>
  <c r="G1635" i="1"/>
  <c r="H1638" i="1"/>
  <c r="G1643" i="1"/>
  <c r="H1646" i="1"/>
  <c r="G1651" i="1"/>
  <c r="H1654" i="1"/>
  <c r="G1659" i="1"/>
  <c r="H1662" i="1"/>
  <c r="G1667" i="1"/>
  <c r="H1670" i="1"/>
  <c r="G1675" i="1"/>
  <c r="H1678" i="1"/>
  <c r="G1683" i="1"/>
  <c r="H1686" i="1"/>
  <c r="F203" i="4"/>
  <c r="D202" i="4"/>
  <c r="F572" i="4"/>
  <c r="D571" i="4"/>
  <c r="D12" i="5"/>
  <c r="E251" i="5"/>
  <c r="F252" i="5"/>
  <c r="F5" i="6"/>
  <c r="H27" i="3"/>
  <c r="F114" i="6"/>
  <c r="H30" i="3"/>
  <c r="D44" i="8"/>
  <c r="F8" i="4"/>
  <c r="D7" i="4"/>
  <c r="F50" i="4"/>
  <c r="D49" i="4"/>
  <c r="D82" i="4"/>
  <c r="F134" i="4"/>
  <c r="D361" i="4"/>
  <c r="F366" i="4"/>
  <c r="G225" i="9"/>
  <c r="E225" i="9" s="1"/>
  <c r="B225" i="9" s="1"/>
  <c r="D522" i="4"/>
  <c r="D430" i="4" s="1"/>
  <c r="F529" i="4"/>
  <c r="D647" i="4"/>
  <c r="G314" i="9"/>
  <c r="E314" i="9" s="1"/>
  <c r="B314" i="9" s="1"/>
  <c r="F89" i="5"/>
  <c r="D88" i="5"/>
  <c r="G315" i="9"/>
  <c r="G316" i="9"/>
  <c r="D147" i="5"/>
  <c r="F150" i="5"/>
  <c r="D274" i="5"/>
  <c r="F277" i="5"/>
  <c r="E5" i="7"/>
  <c r="E49" i="4"/>
  <c r="D45" i="1" s="1"/>
  <c r="D106" i="4"/>
  <c r="F126" i="4"/>
  <c r="D125" i="4"/>
  <c r="F135" i="4"/>
  <c r="G201" i="9"/>
  <c r="E201" i="9" s="1"/>
  <c r="B201" i="9" s="1"/>
  <c r="D230" i="4"/>
  <c r="F237" i="4"/>
  <c r="E262" i="4"/>
  <c r="D258" i="1" s="1"/>
  <c r="F274" i="4"/>
  <c r="D273" i="4"/>
  <c r="E321" i="4"/>
  <c r="H316" i="9"/>
  <c r="H315" i="9"/>
  <c r="G339" i="9"/>
  <c r="E339" i="9" s="1"/>
  <c r="B339" i="9" s="1"/>
  <c r="F219" i="5"/>
  <c r="F36" i="6"/>
  <c r="D35" i="6"/>
  <c r="G187" i="9"/>
  <c r="E187" i="9" s="1"/>
  <c r="B187" i="9" s="1"/>
  <c r="G203" i="9"/>
  <c r="E203" i="9" s="1"/>
  <c r="B203" i="9" s="1"/>
  <c r="G217" i="9"/>
  <c r="E217" i="9" s="1"/>
  <c r="B21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180" i="9"/>
  <c r="H179" i="9"/>
  <c r="G224" i="9"/>
  <c r="E224" i="9" s="1"/>
  <c r="B224" i="9" s="1"/>
  <c r="G222" i="9"/>
  <c r="E222" i="9" s="1"/>
  <c r="B222" i="9" s="1"/>
  <c r="G220" i="9"/>
  <c r="E220" i="9" s="1"/>
  <c r="B220" i="9" s="1"/>
  <c r="G218" i="9"/>
  <c r="E218" i="9" s="1"/>
  <c r="B218" i="9" s="1"/>
  <c r="G216" i="9"/>
  <c r="E216" i="9" s="1"/>
  <c r="B216" i="9" s="1"/>
  <c r="G214" i="9"/>
  <c r="E214" i="9" s="1"/>
  <c r="B214" i="9" s="1"/>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I10" i="9"/>
  <c r="B61" i="9"/>
  <c r="B65" i="9"/>
  <c r="B69" i="9"/>
  <c r="B73" i="9"/>
  <c r="B81" i="9"/>
  <c r="B89" i="9"/>
  <c r="B97" i="9"/>
  <c r="B105" i="9"/>
  <c r="B113" i="9"/>
  <c r="B121" i="9"/>
  <c r="B129" i="9"/>
  <c r="B137" i="9"/>
  <c r="B145" i="9"/>
  <c r="B153" i="9"/>
  <c r="G215" i="9"/>
  <c r="E215" i="9" s="1"/>
  <c r="B215" i="9" s="1"/>
  <c r="G223" i="9"/>
  <c r="E223" i="9" s="1"/>
  <c r="B223" i="9" s="1"/>
  <c r="E177" i="5"/>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3" i="9"/>
  <c r="E213" i="9" s="1"/>
  <c r="B213" i="9" s="1"/>
  <c r="G221" i="9"/>
  <c r="E221" i="9" s="1"/>
  <c r="B221" i="9" s="1"/>
  <c r="B58" i="9"/>
  <c r="B62" i="9"/>
  <c r="B66" i="9"/>
  <c r="B70" i="9"/>
  <c r="B74" i="9"/>
  <c r="B77" i="9"/>
  <c r="B85" i="9"/>
  <c r="B93" i="9"/>
  <c r="B101" i="9"/>
  <c r="B109" i="9"/>
  <c r="B117" i="9"/>
  <c r="B125" i="9"/>
  <c r="B133" i="9"/>
  <c r="B141" i="9"/>
  <c r="B149" i="9"/>
  <c r="G207" i="9"/>
  <c r="E207" i="9" s="1"/>
  <c r="G219" i="9"/>
  <c r="E219" i="9" s="1"/>
  <c r="B219" i="9" s="1"/>
  <c r="B238" i="9"/>
  <c r="B254" i="9"/>
  <c r="B270" i="9"/>
  <c r="B286" i="9"/>
  <c r="I34" i="3" l="1"/>
  <c r="D1555" i="1"/>
  <c r="I40" i="3"/>
  <c r="C1622" i="1"/>
  <c r="G1634" i="1"/>
  <c r="H1634" i="1"/>
  <c r="E316" i="9"/>
  <c r="B316" i="9" s="1"/>
  <c r="E69" i="5"/>
  <c r="D1075" i="1"/>
  <c r="H1076" i="1"/>
  <c r="H1040" i="1"/>
  <c r="H1024" i="1"/>
  <c r="B207" i="9"/>
  <c r="F228" i="9"/>
  <c r="B228" i="9" s="1"/>
  <c r="E360" i="4"/>
  <c r="D355" i="1" s="1"/>
  <c r="D368" i="1"/>
  <c r="F648" i="4"/>
  <c r="H422" i="1"/>
  <c r="F262" i="4"/>
  <c r="G174" i="1"/>
  <c r="F430" i="4"/>
  <c r="C424" i="1"/>
  <c r="I24" i="3"/>
  <c r="E176" i="5"/>
  <c r="D1180" i="1" s="1"/>
  <c r="D1181" i="1"/>
  <c r="F147" i="5"/>
  <c r="C1152" i="1"/>
  <c r="K1481" i="9"/>
  <c r="G344" i="9"/>
  <c r="E344" i="9" s="1"/>
  <c r="B344" i="9" s="1"/>
  <c r="C1621" i="1"/>
  <c r="I39" i="3"/>
  <c r="D308" i="4"/>
  <c r="F309" i="4"/>
  <c r="C304" i="1"/>
  <c r="H508" i="1"/>
  <c r="G508" i="1"/>
  <c r="F35" i="6"/>
  <c r="H28" i="3"/>
  <c r="C1431" i="1"/>
  <c r="F273" i="4"/>
  <c r="C269" i="1"/>
  <c r="F230" i="4"/>
  <c r="C226" i="1"/>
  <c r="F82" i="4"/>
  <c r="C78" i="1"/>
  <c r="G343" i="9"/>
  <c r="E343" i="9" s="1"/>
  <c r="I25" i="3"/>
  <c r="D1255" i="1"/>
  <c r="F202" i="4"/>
  <c r="C198" i="1"/>
  <c r="G346" i="9"/>
  <c r="E346" i="9" s="1"/>
  <c r="H33" i="3"/>
  <c r="C1538" i="1"/>
  <c r="F597" i="4"/>
  <c r="C591" i="1"/>
  <c r="F164" i="4"/>
  <c r="C160" i="1"/>
  <c r="F135" i="5"/>
  <c r="C1140" i="1"/>
  <c r="F373" i="4"/>
  <c r="C368" i="1"/>
  <c r="H1577" i="1"/>
  <c r="G1495" i="1"/>
  <c r="H1495" i="1"/>
  <c r="I31" i="3"/>
  <c r="D1537" i="1"/>
  <c r="F491" i="4"/>
  <c r="C485" i="1"/>
  <c r="E308" i="4"/>
  <c r="D316" i="1"/>
  <c r="D6" i="4"/>
  <c r="F7" i="4"/>
  <c r="C3" i="1"/>
  <c r="G336" i="9"/>
  <c r="E336" i="9" s="1"/>
  <c r="B336" i="9" s="1"/>
  <c r="F178" i="5"/>
  <c r="D177" i="5"/>
  <c r="C1182" i="1"/>
  <c r="E535" i="4"/>
  <c r="D530" i="1"/>
  <c r="H19" i="9"/>
  <c r="E19" i="9" s="1"/>
  <c r="B19" i="9" s="1"/>
  <c r="E179" i="9"/>
  <c r="B179" i="9" s="1"/>
  <c r="E180" i="9"/>
  <c r="B180" i="9" s="1"/>
  <c r="E309" i="9"/>
  <c r="B309" i="9" s="1"/>
  <c r="F106" i="4"/>
  <c r="C102" i="1"/>
  <c r="F274" i="5"/>
  <c r="C1278" i="1"/>
  <c r="E315" i="9"/>
  <c r="B315" i="9" s="1"/>
  <c r="F647" i="4"/>
  <c r="C641" i="1"/>
  <c r="F49" i="4"/>
  <c r="C45" i="1"/>
  <c r="D141" i="6"/>
  <c r="D7" i="5"/>
  <c r="F12" i="5"/>
  <c r="C1017" i="1"/>
  <c r="E639" i="4"/>
  <c r="D633" i="1" s="1"/>
  <c r="D424" i="1"/>
  <c r="G338" i="9"/>
  <c r="E338" i="9" s="1"/>
  <c r="B338" i="9" s="1"/>
  <c r="F203" i="5"/>
  <c r="C1207" i="1"/>
  <c r="E7" i="5"/>
  <c r="D1017" i="1"/>
  <c r="F89" i="6"/>
  <c r="C1485" i="1"/>
  <c r="I1580" i="1"/>
  <c r="E152" i="4"/>
  <c r="F536" i="4"/>
  <c r="D535" i="4"/>
  <c r="D639" i="4" s="1"/>
  <c r="C530" i="1"/>
  <c r="I1574" i="1"/>
  <c r="F125" i="4"/>
  <c r="C121" i="1"/>
  <c r="I33" i="3"/>
  <c r="D1538" i="1"/>
  <c r="F522" i="4"/>
  <c r="C516" i="1"/>
  <c r="F629" i="4"/>
  <c r="C623" i="1"/>
  <c r="H258" i="1"/>
  <c r="G258" i="1"/>
  <c r="D69" i="5"/>
  <c r="F88" i="5"/>
  <c r="C1093" i="1"/>
  <c r="F361" i="4"/>
  <c r="D360" i="4"/>
  <c r="C356" i="1"/>
  <c r="F571" i="4"/>
  <c r="C565" i="1"/>
  <c r="F129" i="6"/>
  <c r="C1525" i="1"/>
  <c r="F221" i="4"/>
  <c r="C217" i="1"/>
  <c r="E6" i="4"/>
  <c r="D3" i="1"/>
  <c r="I1557" i="1"/>
  <c r="F255" i="5"/>
  <c r="D251" i="5"/>
  <c r="C1259" i="1"/>
  <c r="I1579" i="1"/>
  <c r="H24" i="9"/>
  <c r="D152" i="4"/>
  <c r="G24" i="9"/>
  <c r="F153" i="4"/>
  <c r="C149" i="1"/>
  <c r="H624" i="1"/>
  <c r="G624" i="1"/>
  <c r="H642" i="1"/>
  <c r="G642" i="1"/>
  <c r="H1555" i="1" l="1"/>
  <c r="G1555" i="1"/>
  <c r="G1622" i="1"/>
  <c r="H1622" i="1"/>
  <c r="G1075" i="1"/>
  <c r="H1075" i="1"/>
  <c r="I23" i="3"/>
  <c r="D1074" i="1"/>
  <c r="F639" i="4"/>
  <c r="C633" i="1"/>
  <c r="H149" i="1"/>
  <c r="G149" i="1"/>
  <c r="G217" i="1"/>
  <c r="H217" i="1"/>
  <c r="H565" i="1"/>
  <c r="G565" i="1"/>
  <c r="H121" i="1"/>
  <c r="G121" i="1"/>
  <c r="G1485" i="1"/>
  <c r="H1485" i="1"/>
  <c r="H31" i="3"/>
  <c r="F141" i="6"/>
  <c r="C1537" i="1"/>
  <c r="G316" i="1"/>
  <c r="H316" i="1"/>
  <c r="H198" i="1"/>
  <c r="G198" i="1"/>
  <c r="G348" i="9"/>
  <c r="E348" i="9" s="1"/>
  <c r="H1093" i="1"/>
  <c r="G1093" i="1"/>
  <c r="H1017" i="1"/>
  <c r="G1017" i="1"/>
  <c r="H45" i="1"/>
  <c r="G45" i="1"/>
  <c r="H1182" i="1"/>
  <c r="G1182" i="1"/>
  <c r="H3" i="1"/>
  <c r="G3" i="1"/>
  <c r="E417" i="4"/>
  <c r="D412" i="1" s="1"/>
  <c r="D303" i="1"/>
  <c r="E418" i="4"/>
  <c r="D413" i="1" s="1"/>
  <c r="H368" i="1"/>
  <c r="G368" i="1"/>
  <c r="G160" i="1"/>
  <c r="H160" i="1"/>
  <c r="G1538" i="1"/>
  <c r="H1538" i="1"/>
  <c r="H78" i="1"/>
  <c r="G78" i="1"/>
  <c r="G269" i="1"/>
  <c r="H269" i="1"/>
  <c r="F69" i="5"/>
  <c r="H23" i="3"/>
  <c r="C1074" i="1"/>
  <c r="H516" i="1"/>
  <c r="G516" i="1"/>
  <c r="D640" i="4"/>
  <c r="F535" i="4"/>
  <c r="C529" i="1"/>
  <c r="H1207" i="1"/>
  <c r="G1207" i="1"/>
  <c r="H102" i="1"/>
  <c r="G102" i="1"/>
  <c r="E640" i="4"/>
  <c r="D634" i="1" s="1"/>
  <c r="D529" i="1"/>
  <c r="E342" i="9"/>
  <c r="B343" i="9"/>
  <c r="H304" i="1"/>
  <c r="G304" i="1"/>
  <c r="H1621" i="1"/>
  <c r="G1621" i="1"/>
  <c r="H11" i="3"/>
  <c r="H424" i="1"/>
  <c r="G424" i="1"/>
  <c r="E24" i="9"/>
  <c r="H1259" i="1"/>
  <c r="G1259" i="1"/>
  <c r="G1525" i="1"/>
  <c r="H1525" i="1"/>
  <c r="D299" i="4"/>
  <c r="H18" i="3"/>
  <c r="F152" i="4"/>
  <c r="C148" i="1"/>
  <c r="F251" i="5"/>
  <c r="H25" i="3"/>
  <c r="C1255" i="1"/>
  <c r="I17" i="3"/>
  <c r="E422" i="4"/>
  <c r="D2" i="1"/>
  <c r="H356" i="1"/>
  <c r="G356" i="1"/>
  <c r="H623" i="1"/>
  <c r="G623" i="1"/>
  <c r="E299" i="4"/>
  <c r="I18" i="3"/>
  <c r="D148" i="1"/>
  <c r="H1278" i="1"/>
  <c r="G1278" i="1"/>
  <c r="D176" i="5"/>
  <c r="H24" i="3"/>
  <c r="F177" i="5"/>
  <c r="C1181" i="1"/>
  <c r="H485" i="1"/>
  <c r="G485" i="1"/>
  <c r="D417" i="4"/>
  <c r="F308" i="4"/>
  <c r="C303" i="1"/>
  <c r="D418" i="4"/>
  <c r="F360" i="4"/>
  <c r="C355" i="1"/>
  <c r="H530" i="1"/>
  <c r="G530" i="1"/>
  <c r="I22" i="3"/>
  <c r="E6" i="5"/>
  <c r="D1012" i="1"/>
  <c r="D6" i="5"/>
  <c r="F7" i="5"/>
  <c r="H22" i="3"/>
  <c r="C1012" i="1"/>
  <c r="H641" i="1"/>
  <c r="G641" i="1"/>
  <c r="D300" i="4"/>
  <c r="H17" i="3"/>
  <c r="D422" i="4"/>
  <c r="F6" i="4"/>
  <c r="C2" i="1"/>
  <c r="H1140" i="1"/>
  <c r="G1140" i="1"/>
  <c r="H591" i="1"/>
  <c r="G591" i="1"/>
  <c r="B346" i="9"/>
  <c r="E345" i="9"/>
  <c r="I10" i="3" s="1"/>
  <c r="H226" i="1"/>
  <c r="G226" i="1"/>
  <c r="G1431" i="1"/>
  <c r="H1431" i="1"/>
  <c r="H9" i="3"/>
  <c r="H1152" i="1"/>
  <c r="G1152" i="1"/>
  <c r="G2" i="1" l="1"/>
  <c r="H2" i="1"/>
  <c r="H1012" i="1"/>
  <c r="G1012" i="1"/>
  <c r="G303" i="1"/>
  <c r="H303" i="1"/>
  <c r="F176" i="5"/>
  <c r="C1180" i="1"/>
  <c r="D423" i="4"/>
  <c r="F299" i="4"/>
  <c r="D301" i="4"/>
  <c r="C295" i="1"/>
  <c r="H299" i="9"/>
  <c r="D1011" i="1"/>
  <c r="H355" i="1"/>
  <c r="G355" i="1"/>
  <c r="H1181" i="1"/>
  <c r="G1181" i="1"/>
  <c r="E423" i="4"/>
  <c r="E424" i="4" s="1"/>
  <c r="D419" i="1" s="1"/>
  <c r="E301" i="4"/>
  <c r="D297" i="1" s="1"/>
  <c r="D295" i="1"/>
  <c r="E300" i="4"/>
  <c r="D296" i="1" s="1"/>
  <c r="G148" i="1"/>
  <c r="H148" i="1"/>
  <c r="B24" i="9"/>
  <c r="H529" i="1"/>
  <c r="G529" i="1"/>
  <c r="G1537" i="1"/>
  <c r="H1537" i="1"/>
  <c r="N3" i="9"/>
  <c r="I11" i="3"/>
  <c r="K3" i="9"/>
  <c r="D424" i="4"/>
  <c r="F422" i="4"/>
  <c r="D643" i="4"/>
  <c r="C417" i="1"/>
  <c r="F417" i="4"/>
  <c r="C412" i="1"/>
  <c r="H1255" i="1"/>
  <c r="G1255" i="1"/>
  <c r="H1074" i="1"/>
  <c r="G1074" i="1"/>
  <c r="H633" i="1"/>
  <c r="G633" i="1"/>
  <c r="C296" i="1"/>
  <c r="E347" i="9"/>
  <c r="I9" i="3" s="1"/>
  <c r="B348" i="9"/>
  <c r="G306" i="9"/>
  <c r="E306" i="9" s="1"/>
  <c r="B306" i="9" s="1"/>
  <c r="G299" i="9"/>
  <c r="F6" i="5"/>
  <c r="C1011" i="1"/>
  <c r="F418" i="4"/>
  <c r="C413" i="1"/>
  <c r="E643" i="4"/>
  <c r="D417" i="1"/>
  <c r="F640" i="4"/>
  <c r="C634" i="1"/>
  <c r="E299" i="9" l="1"/>
  <c r="B299" i="9" s="1"/>
  <c r="F300" i="4"/>
  <c r="D637" i="1"/>
  <c r="H8" i="3"/>
  <c r="H1011" i="1"/>
  <c r="G1011" i="1"/>
  <c r="H417" i="1"/>
  <c r="G417" i="1"/>
  <c r="F301" i="4"/>
  <c r="C297" i="1"/>
  <c r="H634" i="1"/>
  <c r="G634" i="1"/>
  <c r="F643" i="4"/>
  <c r="C637" i="1"/>
  <c r="G296" i="1"/>
  <c r="H296" i="1"/>
  <c r="H412" i="1"/>
  <c r="G412" i="1"/>
  <c r="D644" i="4"/>
  <c r="D645" i="4" s="1"/>
  <c r="D425" i="4"/>
  <c r="F423" i="4"/>
  <c r="C418" i="1"/>
  <c r="G20" i="9"/>
  <c r="H413" i="1"/>
  <c r="G413" i="1"/>
  <c r="F424" i="4"/>
  <c r="C419" i="1"/>
  <c r="E425" i="4"/>
  <c r="D420" i="1" s="1"/>
  <c r="E644" i="4"/>
  <c r="D418" i="1"/>
  <c r="H20" i="9"/>
  <c r="H295" i="1"/>
  <c r="G295" i="1"/>
  <c r="H1180" i="1"/>
  <c r="G1180" i="1"/>
  <c r="C639" i="1" l="1"/>
  <c r="E646" i="4"/>
  <c r="D638" i="1"/>
  <c r="M3" i="9"/>
  <c r="F425" i="4"/>
  <c r="C420" i="1"/>
  <c r="H419" i="1"/>
  <c r="G419" i="1"/>
  <c r="E20" i="9"/>
  <c r="B20" i="9" s="1"/>
  <c r="F644" i="4"/>
  <c r="D646" i="4"/>
  <c r="C638" i="1"/>
  <c r="H637" i="1"/>
  <c r="G637" i="1"/>
  <c r="H418" i="1"/>
  <c r="G418" i="1"/>
  <c r="G297" i="1"/>
  <c r="H297" i="1"/>
  <c r="E645" i="4"/>
  <c r="F645" i="4" s="1"/>
  <c r="H334" i="9" l="1"/>
  <c r="G334" i="9"/>
  <c r="H638" i="1"/>
  <c r="G638" i="1"/>
  <c r="E649" i="4"/>
  <c r="D639" i="1"/>
  <c r="H639" i="1" s="1"/>
  <c r="F646" i="4"/>
  <c r="D650" i="4"/>
  <c r="C640" i="1"/>
  <c r="H420" i="1"/>
  <c r="G420" i="1"/>
  <c r="E650" i="4"/>
  <c r="D640" i="1"/>
  <c r="D649" i="4"/>
  <c r="E334" i="9" l="1"/>
  <c r="B334" i="9" s="1"/>
  <c r="G639" i="1"/>
  <c r="F650" i="4"/>
  <c r="H20" i="3"/>
  <c r="C644" i="1"/>
  <c r="I20" i="3"/>
  <c r="D644" i="1"/>
  <c r="F649" i="4"/>
  <c r="H19" i="3"/>
  <c r="C643" i="1"/>
  <c r="G297" i="9"/>
  <c r="E297" i="9" s="1"/>
  <c r="B297" i="9" s="1"/>
  <c r="H640" i="1"/>
  <c r="G640" i="1"/>
  <c r="I19" i="3"/>
  <c r="D643" i="1"/>
  <c r="E298" i="9" l="1"/>
  <c r="I8" i="3" s="1"/>
  <c r="H643" i="1"/>
  <c r="G643" i="1"/>
  <c r="H7" i="3"/>
  <c r="H644" i="1"/>
  <c r="G644" i="1"/>
  <c r="J3" i="9" l="1"/>
  <c r="G295" i="9" l="1"/>
  <c r="L293" i="9"/>
  <c r="F293" i="9" s="1"/>
  <c r="H295" i="9"/>
  <c r="G18" i="9"/>
  <c r="H18" i="9"/>
  <c r="H22" i="9"/>
  <c r="K7" i="9"/>
  <c r="J12" i="9"/>
  <c r="J17" i="9"/>
  <c r="J9" i="9"/>
  <c r="H15" i="9"/>
  <c r="K5" i="9"/>
  <c r="J10" i="9"/>
  <c r="M16" i="9"/>
  <c r="G22" i="9"/>
  <c r="K10" i="9"/>
  <c r="G16" i="9"/>
  <c r="H21" i="9"/>
  <c r="I5" i="9"/>
  <c r="H16" i="9"/>
  <c r="K9" i="9"/>
  <c r="M15" i="9"/>
  <c r="J8" i="9"/>
  <c r="I13" i="9"/>
  <c r="J5" i="9"/>
  <c r="L16" i="9"/>
  <c r="J6" i="9"/>
  <c r="I11" i="9"/>
  <c r="H17" i="9"/>
  <c r="K6" i="9"/>
  <c r="J11" i="9"/>
  <c r="I17" i="9"/>
  <c r="J7" i="9"/>
  <c r="K11" i="9"/>
  <c r="I8" i="9"/>
  <c r="I9" i="9"/>
  <c r="G15" i="9"/>
  <c r="I6" i="9"/>
  <c r="K12" i="9"/>
  <c r="G17" i="9"/>
  <c r="I7" i="9"/>
  <c r="K13" i="9"/>
  <c r="I12" i="9"/>
  <c r="K8" i="9"/>
  <c r="J13" i="9"/>
  <c r="L15" i="9"/>
  <c r="G21" i="9"/>
  <c r="F16" i="9" l="1"/>
  <c r="F15" i="9"/>
  <c r="E9" i="9"/>
  <c r="B9" i="9" s="1"/>
  <c r="E21" i="9"/>
  <c r="B21" i="9" s="1"/>
  <c r="E17" i="9"/>
  <c r="B17" i="9" s="1"/>
  <c r="E22" i="9"/>
  <c r="B22" i="9" s="1"/>
  <c r="E7" i="9"/>
  <c r="B7" i="9" s="1"/>
  <c r="E15" i="9"/>
  <c r="E12" i="9"/>
  <c r="B12" i="9" s="1"/>
  <c r="E8" i="9"/>
  <c r="B8" i="9" s="1"/>
  <c r="E5" i="9"/>
  <c r="B5" i="9" s="1"/>
  <c r="E11" i="9"/>
  <c r="B11" i="9" s="1"/>
  <c r="E13" i="9"/>
  <c r="B13" i="9" s="1"/>
  <c r="E18" i="9"/>
  <c r="B18" i="9" s="1"/>
  <c r="E6" i="9"/>
  <c r="B6" i="9" s="1"/>
  <c r="B293" i="9"/>
  <c r="F23" i="9"/>
  <c r="E16" i="9"/>
  <c r="E10" i="9"/>
  <c r="B10" i="9" s="1"/>
  <c r="E295" i="9"/>
  <c r="B16" i="9" l="1"/>
  <c r="F14" i="9"/>
  <c r="F3" i="9" s="1"/>
  <c r="B15" i="9"/>
  <c r="E14" i="9"/>
  <c r="I13" i="3" s="1"/>
  <c r="E4" i="9"/>
  <c r="B295" i="9"/>
  <c r="E23" i="9"/>
  <c r="I7" i="3" s="1"/>
  <c r="E3" i="9" l="1"/>
</calcChain>
</file>

<file path=xl/sharedStrings.xml><?xml version="1.0" encoding="utf-8"?>
<sst xmlns="http://schemas.openxmlformats.org/spreadsheetml/2006/main" count="4733" uniqueCount="3656">
  <si>
    <t>Obveznik:</t>
  </si>
  <si>
    <t>15413 - OSNOVNA ŠKOLA  NIKOLE TESLE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</si>
  <si>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</si>
  <si>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</si>
  <si>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</si>
  <si>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</si>
  <si>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</si>
  <si>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</si>
  <si>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</si>
  <si>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</si>
  <si>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</si>
  <si>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</si>
  <si>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</si>
  <si>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</si>
  <si>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</si>
  <si>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</si>
  <si>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</si>
  <si>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</si>
  <si>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</si>
  <si>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</si>
  <si>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</si>
  <si>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</si>
  <si>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</si>
  <si>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</si>
  <si>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</si>
  <si>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</si>
  <si>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</si>
  <si>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</si>
  <si>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</si>
  <si>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</si>
  <si>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</si>
  <si>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</si>
  <si>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</si>
  <si>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</si>
  <si>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</si>
  <si>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</si>
  <si>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</si>
  <si>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</si>
  <si>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</si>
  <si>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</si>
  <si>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</si>
  <si>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</si>
  <si>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</si>
  <si>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</si>
  <si>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</si>
  <si>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</si>
  <si>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</si>
  <si>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</si>
  <si>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</si>
  <si>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</si>
  <si>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</si>
  <si>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</si>
  <si>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</si>
  <si>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</si>
  <si>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</si>
  <si>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</si>
  <si>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</si>
  <si>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</si>
  <si>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</si>
  <si>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</si>
  <si>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</si>
  <si>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</si>
  <si>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</si>
  <si>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</si>
  <si>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</si>
  <si>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</si>
  <si>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</si>
  <si>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</si>
  <si>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</si>
  <si>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</si>
  <si>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</si>
  <si>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</si>
  <si>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</si>
  <si>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</si>
  <si>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</si>
  <si>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</si>
  <si>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</si>
  <si>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</si>
  <si>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</si>
  <si>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</si>
  <si>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</si>
  <si>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</si>
  <si>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</si>
  <si>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</si>
  <si>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</si>
  <si>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</si>
  <si>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</si>
  <si>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</si>
  <si>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</si>
  <si>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</si>
  <si>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</si>
  <si>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</si>
  <si>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</si>
  <si>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</si>
  <si>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</si>
  <si>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</si>
  <si>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</si>
  <si>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</si>
  <si>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</si>
  <si>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</si>
  <si>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</si>
  <si>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</si>
  <si>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</si>
  <si>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</si>
  <si>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</si>
  <si>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</si>
  <si>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</si>
  <si>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</si>
  <si>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</si>
  <si>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</si>
  <si>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</si>
  <si>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</si>
  <si>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</si>
  <si>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</si>
  <si>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</si>
  <si>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</si>
  <si>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</si>
  <si>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</si>
  <si>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</si>
  <si>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</si>
  <si>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</si>
  <si>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</si>
  <si>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</si>
  <si>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</si>
  <si>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</si>
  <si>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</si>
  <si>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</si>
  <si>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</si>
  <si>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</si>
  <si>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</si>
  <si>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</si>
  <si>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</si>
  <si>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</si>
  <si>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</si>
  <si>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</si>
  <si>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</si>
  <si>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</si>
  <si>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</si>
  <si>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</si>
  <si>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</si>
  <si>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</si>
  <si>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</si>
  <si>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</si>
  <si>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</si>
  <si>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</si>
  <si>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</si>
  <si>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</si>
  <si>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</si>
  <si>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</si>
  <si>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</si>
  <si>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</si>
  <si>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</si>
  <si>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</si>
  <si>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</si>
  <si>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</si>
  <si>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</si>
  <si>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</si>
  <si>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</si>
  <si>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</si>
  <si>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</si>
  <si>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</si>
  <si>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</si>
  <si>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</si>
  <si>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</si>
  <si>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</si>
  <si>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</si>
  <si>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</si>
  <si>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</si>
  <si>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</si>
  <si>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</si>
  <si>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</si>
  <si>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</si>
  <si>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</si>
  <si>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</si>
  <si>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</si>
  <si>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</si>
  <si>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</si>
  <si>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</si>
  <si>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</si>
  <si>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</si>
  <si>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</si>
  <si>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</si>
  <si>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</si>
  <si>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</si>
  <si>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</si>
  <si>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</si>
  <si>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</si>
  <si>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</si>
  <si>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</si>
  <si>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</si>
  <si>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</si>
  <si>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</si>
  <si>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</si>
  <si>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</si>
  <si>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</si>
  <si>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</si>
  <si>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</si>
  <si>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</si>
  <si>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</si>
  <si>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</si>
  <si>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</si>
  <si>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</si>
  <si>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</si>
  <si>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</si>
  <si>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</si>
  <si>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</si>
  <si>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</si>
  <si>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</si>
  <si>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</si>
  <si>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</si>
  <si>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</si>
  <si>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</si>
  <si>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</si>
  <si>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</si>
  <si>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</si>
  <si>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</si>
  <si>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</si>
  <si>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</si>
  <si>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</si>
  <si>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</si>
  <si>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</si>
  <si>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</si>
  <si>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</si>
  <si>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</si>
  <si>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</si>
  <si>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</si>
  <si>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</si>
  <si>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</si>
  <si>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</si>
  <si>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</si>
  <si>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</si>
  <si>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</si>
  <si>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</si>
  <si>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</si>
  <si>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</si>
  <si>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</si>
  <si>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</si>
  <si>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</si>
  <si>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</si>
  <si>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</si>
  <si>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</si>
  <si>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</si>
  <si>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</si>
  <si>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</si>
  <si>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</si>
  <si>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</si>
  <si>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</si>
  <si>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</si>
  <si>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</si>
  <si>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</si>
  <si>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</si>
  <si>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</si>
  <si>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</si>
  <si>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</si>
  <si>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</si>
  <si>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</si>
  <si>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</si>
  <si>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</si>
  <si>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</si>
  <si>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</si>
  <si>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</si>
  <si>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</si>
  <si>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</si>
  <si>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</si>
  <si>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</si>
  <si>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</si>
  <si>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</si>
  <si>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</si>
  <si>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</si>
  <si>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</si>
  <si>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</si>
  <si>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</si>
  <si>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</si>
  <si>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</si>
  <si>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</si>
  <si>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</si>
  <si>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</si>
  <si>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</si>
  <si>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</si>
  <si>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</si>
  <si>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</si>
  <si>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</si>
  <si>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</si>
  <si>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</si>
  <si>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</si>
  <si>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</si>
  <si>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</si>
  <si>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</si>
  <si>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</si>
  <si>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</si>
  <si>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</si>
  <si>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</si>
  <si>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</si>
  <si>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</si>
  <si>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</si>
  <si>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</si>
  <si>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</si>
  <si>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</si>
  <si>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</si>
  <si>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</si>
  <si>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</si>
  <si>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</si>
  <si>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</si>
  <si>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</si>
  <si>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</si>
  <si>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</si>
  <si>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</si>
  <si>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</si>
  <si>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</si>
  <si>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</si>
  <si>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</si>
  <si>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</si>
  <si>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</si>
  <si>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</si>
  <si>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</si>
  <si>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</si>
  <si>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</si>
  <si>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</si>
  <si>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</si>
  <si>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</si>
  <si>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</si>
  <si>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</si>
  <si>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</si>
  <si>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</si>
  <si>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</si>
  <si>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</si>
  <si>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</si>
  <si>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</si>
  <si>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</si>
  <si>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</si>
  <si>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</si>
  <si>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</si>
  <si>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</si>
  <si>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</si>
  <si>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</si>
  <si>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</si>
  <si>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</si>
  <si>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</si>
  <si>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</si>
  <si>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</si>
  <si>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</si>
  <si>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</si>
  <si>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</si>
  <si>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</si>
  <si>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</si>
  <si>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</si>
  <si>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</si>
  <si>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</si>
  <si>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</si>
  <si>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</si>
  <si>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</si>
  <si>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</si>
  <si>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</si>
  <si>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</si>
  <si>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</si>
  <si>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</si>
  <si>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</si>
  <si>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</si>
  <si>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</si>
  <si>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</si>
  <si>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</si>
  <si>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</si>
  <si>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</si>
  <si>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</si>
  <si>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</si>
  <si>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</si>
  <si>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</si>
  <si>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</si>
  <si>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</si>
  <si>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</si>
  <si>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</si>
  <si>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</si>
  <si>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</si>
  <si>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</si>
  <si>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</si>
  <si>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</si>
  <si>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</si>
  <si>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</si>
  <si>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</si>
  <si>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</si>
  <si>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</si>
  <si>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</si>
  <si>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</si>
  <si>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</si>
  <si>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</si>
  <si>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</si>
  <si>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</si>
  <si>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</si>
  <si>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</si>
  <si>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</si>
  <si>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</si>
  <si>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</si>
  <si>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</si>
  <si>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</si>
  <si>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</si>
  <si>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</si>
  <si>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</si>
  <si>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</si>
  <si>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</si>
  <si>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</si>
  <si>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</si>
  <si>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</si>
  <si>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</si>
  <si>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</si>
  <si>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</si>
  <si>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</si>
  <si>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</si>
  <si>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</si>
  <si>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</si>
  <si>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</si>
  <si>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</si>
  <si>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</si>
  <si>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</si>
  <si>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</si>
  <si>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</si>
  <si>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</si>
  <si>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</si>
  <si>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</si>
  <si>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</si>
  <si>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</si>
  <si>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</si>
  <si>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</si>
  <si>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</si>
  <si>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</si>
  <si>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</si>
  <si>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</si>
  <si>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</si>
  <si>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</si>
  <si>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</si>
  <si>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</si>
  <si>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</si>
  <si>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</si>
  <si>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</si>
  <si>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</si>
  <si>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</si>
  <si>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</si>
  <si>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</si>
  <si>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</si>
  <si>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</si>
  <si>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</si>
  <si>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</si>
  <si>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</si>
  <si>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</si>
  <si>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</si>
  <si>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</si>
  <si>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</si>
  <si>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</si>
  <si>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</si>
  <si>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</si>
  <si>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</si>
  <si>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</si>
  <si>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</si>
  <si>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</si>
  <si>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</si>
  <si>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</si>
  <si>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</si>
  <si>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</si>
  <si>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</si>
  <si>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</si>
  <si>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</si>
  <si>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</si>
  <si>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</si>
  <si>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</si>
  <si>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</si>
  <si>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</si>
  <si>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</si>
  <si>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</si>
  <si>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</si>
  <si>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</si>
  <si>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</si>
  <si>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</si>
  <si>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</si>
  <si>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</si>
  <si>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</si>
  <si>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</si>
  <si>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</si>
  <si>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</si>
  <si>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</si>
  <si>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</si>
  <si>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</si>
  <si>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</si>
  <si>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</si>
  <si>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</si>
  <si>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</si>
  <si>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</si>
  <si>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</si>
  <si>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</si>
  <si>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</si>
  <si>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</si>
  <si>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</si>
  <si>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</si>
  <si>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</si>
  <si>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</si>
  <si>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</si>
  <si>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</si>
  <si>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</si>
  <si>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</si>
  <si>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</si>
  <si>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</si>
  <si>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</si>
  <si>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</si>
  <si>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</si>
  <si>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</si>
  <si>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</si>
  <si>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</si>
  <si>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</si>
  <si>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</si>
  <si>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</si>
  <si>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</si>
  <si>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</si>
  <si>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</si>
  <si>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</si>
  <si>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</si>
  <si>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</si>
  <si>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</si>
  <si>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</si>
  <si>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</si>
  <si>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</si>
  <si>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</si>
  <si>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</si>
  <si>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</si>
  <si>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</si>
  <si>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</si>
  <si>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</si>
  <si>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</si>
  <si>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</si>
  <si>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</si>
  <si>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</si>
  <si>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</si>
  <si>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</si>
  <si>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</si>
  <si>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</si>
  <si>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</si>
  <si>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</si>
  <si>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</si>
  <si>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</si>
  <si>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</si>
  <si>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</si>
  <si>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</si>
  <si>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</si>
  <si>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</si>
  <si>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</si>
  <si>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</si>
  <si>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</si>
  <si>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</si>
  <si>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</si>
  <si>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</si>
  <si>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</si>
  <si>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</si>
  <si>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</si>
  <si>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</si>
  <si>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</si>
  <si>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</si>
  <si>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</si>
  <si>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</si>
  <si>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</si>
  <si>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</si>
  <si>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</si>
  <si>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</si>
  <si>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</si>
  <si>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</si>
  <si>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</si>
  <si>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</si>
  <si>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</si>
  <si>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</si>
  <si>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</si>
  <si>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</si>
  <si>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</si>
  <si>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</si>
  <si>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</si>
  <si>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</si>
  <si>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</si>
  <si>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</si>
  <si>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</si>
  <si>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</si>
  <si>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</si>
  <si>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</si>
  <si>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</si>
  <si>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</si>
  <si>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</si>
  <si>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</si>
  <si>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</si>
  <si>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</si>
  <si>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</si>
  <si>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</si>
  <si>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</si>
  <si>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</si>
  <si>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</si>
  <si>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</si>
  <si>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</si>
  <si>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</si>
  <si>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</si>
  <si>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</si>
  <si>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</si>
  <si>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</si>
  <si>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</si>
  <si>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</si>
  <si>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</si>
  <si>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</si>
  <si>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</si>
  <si>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</si>
  <si>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</si>
  <si>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</si>
  <si>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</si>
  <si>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</si>
  <si>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</si>
  <si>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</si>
  <si>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</si>
  <si>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</si>
  <si>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</si>
  <si>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</si>
  <si>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</si>
  <si>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</si>
  <si>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</si>
  <si>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</si>
  <si>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</si>
  <si>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</si>
  <si>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</si>
  <si>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</si>
  <si>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</si>
  <si>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</si>
  <si>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</si>
  <si>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</si>
  <si>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</si>
  <si>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</si>
  <si>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</si>
  <si>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</si>
  <si>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</si>
  <si>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</si>
  <si>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</si>
  <si>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</si>
  <si>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</si>
  <si>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</si>
  <si>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</si>
  <si>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</si>
  <si>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</si>
  <si>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</si>
  <si>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</si>
  <si>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</si>
  <si>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</si>
  <si>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</si>
  <si>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</si>
  <si>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</si>
  <si>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</si>
  <si>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</si>
  <si>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</si>
  <si>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</si>
  <si>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</si>
  <si>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</si>
  <si>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</si>
  <si>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</si>
  <si>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</si>
  <si>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</si>
  <si>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</si>
  <si>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</si>
  <si>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</si>
  <si>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</si>
  <si>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</si>
  <si>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</si>
  <si>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</si>
  <si>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</si>
  <si>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</si>
  <si>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</si>
  <si>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</si>
  <si>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</si>
  <si>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</si>
  <si>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</si>
  <si>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</si>
  <si>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</si>
  <si>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</si>
  <si>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</si>
  <si>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</si>
  <si>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</si>
  <si>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</si>
  <si>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</si>
  <si>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</si>
  <si>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</si>
  <si>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</si>
  <si>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</si>
  <si>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</si>
  <si>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</si>
  <si>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</si>
  <si>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</si>
  <si>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</si>
  <si>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</si>
  <si>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</si>
  <si>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</si>
  <si>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</si>
  <si>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</si>
  <si>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</si>
  <si>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</si>
  <si>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</si>
  <si>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</si>
  <si>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</si>
  <si>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</si>
  <si>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</si>
  <si>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</si>
  <si>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</si>
  <si>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</si>
  <si>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</si>
  <si>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</si>
  <si>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</si>
  <si>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</si>
  <si>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</si>
  <si>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</si>
  <si>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</si>
  <si>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</si>
  <si>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</si>
  <si>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</si>
  <si>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</si>
  <si>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</si>
  <si>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</si>
  <si>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</si>
  <si>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</si>
  <si>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</si>
  <si>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</si>
  <si>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</si>
  <si>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</si>
  <si>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</si>
  <si>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</si>
  <si>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</si>
  <si>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</si>
  <si>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</si>
  <si>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</si>
  <si>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</si>
  <si>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</si>
  <si>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</si>
  <si>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</si>
  <si>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</si>
  <si>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</si>
  <si>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</si>
  <si>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</si>
  <si>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</si>
  <si>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</si>
  <si>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</si>
  <si>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</si>
  <si>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</si>
  <si>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</si>
  <si>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</si>
  <si>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</si>
  <si>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</si>
  <si>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</si>
  <si>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</si>
  <si>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</si>
  <si>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</si>
  <si>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</si>
  <si>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</si>
  <si>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</si>
  <si>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</si>
  <si>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</si>
  <si>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</si>
  <si>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</si>
  <si>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</si>
  <si>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</si>
  <si>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</si>
  <si>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</si>
  <si>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</si>
  <si>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</si>
  <si>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</si>
  <si>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</si>
  <si>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</si>
  <si>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</si>
  <si>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</si>
  <si>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</si>
  <si>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</si>
  <si>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</si>
  <si>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</si>
  <si>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</si>
  <si>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</si>
  <si>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</si>
  <si>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</si>
  <si>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</si>
  <si>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</si>
  <si>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</si>
  <si>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</si>
  <si>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</si>
  <si>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</si>
  <si>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</si>
  <si>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</si>
  <si>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</si>
  <si>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</si>
  <si>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</si>
  <si>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</si>
  <si>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</si>
  <si>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</si>
  <si>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</si>
  <si>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</si>
  <si>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</si>
  <si>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</si>
  <si>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</si>
  <si>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</si>
  <si>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</si>
  <si>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</si>
  <si>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</si>
  <si>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</si>
  <si>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</si>
  <si>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</si>
  <si>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</si>
  <si>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</si>
  <si>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</si>
  <si>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</si>
  <si>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</si>
  <si>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</si>
  <si>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</si>
  <si>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</si>
  <si>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</si>
  <si>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</si>
  <si>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</si>
  <si>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</si>
  <si>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</si>
  <si>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</si>
  <si>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</si>
  <si>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</si>
  <si>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</si>
  <si>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</si>
  <si>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</si>
  <si>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</si>
  <si>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</si>
  <si>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</si>
  <si>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</si>
  <si>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</si>
  <si>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</si>
  <si>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</si>
  <si>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</si>
  <si>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</si>
  <si>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</si>
  <si>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</si>
  <si>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</si>
  <si>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</si>
  <si>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</si>
  <si>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</si>
  <si>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</si>
  <si>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</si>
  <si>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</si>
  <si>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</si>
  <si>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</si>
  <si>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</si>
  <si>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</si>
  <si>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</si>
  <si>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</si>
  <si>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</si>
  <si>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</si>
  <si>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</si>
  <si>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</si>
  <si>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</si>
  <si>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</si>
  <si>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</si>
  <si>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</si>
  <si>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</si>
  <si>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</si>
  <si>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</si>
  <si>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</si>
  <si>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</si>
  <si>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</si>
  <si>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</si>
  <si>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</si>
  <si>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</si>
  <si>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</si>
  <si>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</si>
  <si>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</si>
  <si>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</si>
  <si>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</si>
  <si>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</si>
  <si>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</si>
  <si>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</si>
  <si>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</si>
  <si>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</si>
  <si>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</si>
  <si>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</si>
  <si>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</si>
  <si>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</si>
  <si>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</si>
  <si>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</si>
  <si>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</si>
  <si>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</si>
  <si>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</si>
  <si>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</si>
  <si>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</si>
  <si>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</si>
  <si>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</si>
  <si>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</si>
  <si>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</si>
  <si>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</si>
  <si>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</si>
  <si>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</si>
  <si>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</si>
  <si>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</si>
  <si>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</si>
  <si>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</si>
  <si>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</si>
  <si>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</si>
  <si>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</si>
  <si>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</si>
  <si>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</si>
  <si>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</si>
  <si>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</si>
  <si>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</si>
  <si>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</si>
  <si>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</si>
  <si>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</si>
  <si>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</si>
  <si>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</si>
  <si>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</si>
  <si>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</si>
  <si>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</si>
  <si>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</si>
  <si>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</si>
  <si>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</si>
  <si>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</si>
  <si>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</si>
  <si>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</si>
  <si>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</si>
  <si>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</si>
  <si>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</si>
  <si>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</si>
  <si>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</si>
  <si>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</si>
  <si>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</si>
  <si>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</si>
  <si>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</si>
  <si>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</si>
  <si>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</si>
  <si>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</si>
  <si>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</si>
  <si>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</si>
  <si>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</si>
  <si>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</si>
  <si>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</si>
  <si>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</si>
  <si>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</si>
  <si>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</si>
  <si>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</si>
  <si>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</si>
  <si>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</si>
  <si>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</si>
  <si>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</si>
  <si>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</si>
  <si>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</si>
  <si>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</si>
  <si>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</si>
  <si>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</si>
  <si>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</si>
  <si>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</si>
  <si>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</si>
  <si>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</si>
  <si>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</si>
  <si>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</si>
  <si>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</si>
  <si>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</si>
  <si>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</si>
  <si>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</si>
  <si>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</si>
  <si>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</si>
  <si>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</si>
  <si>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</si>
  <si>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</si>
  <si>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</si>
  <si>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</si>
  <si>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</si>
  <si>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</si>
  <si>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</si>
  <si>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</si>
  <si>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</si>
  <si>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</si>
  <si>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</si>
  <si>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</si>
  <si>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</si>
  <si>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</si>
  <si>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</si>
  <si>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</si>
  <si>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</si>
  <si>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</si>
  <si>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</si>
  <si>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</si>
  <si>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</si>
  <si>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</si>
  <si>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</si>
  <si>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</si>
  <si>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</si>
  <si>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</si>
  <si>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</si>
  <si>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</si>
  <si>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</si>
  <si>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</si>
  <si>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</si>
  <si>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</si>
  <si>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</si>
  <si>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</si>
  <si>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</si>
  <si>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</si>
  <si>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</si>
  <si>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</si>
  <si>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</si>
  <si>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</si>
  <si>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</si>
  <si>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</si>
  <si>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</si>
  <si>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</si>
  <si>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</si>
  <si>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</si>
  <si>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</si>
  <si>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</si>
  <si>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</si>
  <si>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</si>
  <si>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</si>
  <si>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</si>
  <si>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</si>
  <si>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</si>
  <si>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</si>
  <si>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</si>
  <si>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</si>
  <si>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</si>
  <si>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</si>
  <si>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</si>
  <si>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</si>
  <si>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</si>
  <si>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</si>
  <si>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</si>
  <si>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</si>
  <si>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</si>
  <si>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</si>
  <si>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</si>
  <si>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</si>
  <si>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</si>
  <si>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</si>
  <si>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</si>
  <si>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</si>
  <si>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</si>
  <si>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</si>
  <si>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</si>
  <si>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</si>
  <si>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</si>
  <si>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</si>
  <si>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</si>
  <si>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</si>
  <si>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</si>
  <si>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</si>
  <si>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</si>
  <si>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</si>
  <si>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</si>
  <si>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</si>
  <si>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</si>
  <si>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</si>
  <si>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</si>
  <si>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</si>
  <si>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</si>
  <si>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</si>
  <si>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</si>
  <si>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</si>
  <si>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</si>
  <si>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</si>
  <si>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</si>
  <si>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</si>
  <si>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</si>
  <si>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</si>
  <si>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</si>
  <si>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</si>
  <si>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</si>
  <si>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</si>
  <si>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</si>
  <si>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</si>
  <si>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</si>
  <si>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</si>
  <si>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</si>
  <si>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</si>
  <si>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</si>
  <si>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</si>
  <si>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</si>
  <si>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</si>
  <si>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</si>
  <si>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</si>
  <si>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</si>
  <si>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</si>
  <si>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</si>
  <si>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</si>
  <si>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</si>
  <si>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</si>
  <si>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</si>
  <si>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</si>
  <si>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</si>
  <si>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</si>
  <si>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</si>
  <si>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</si>
  <si>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</si>
  <si>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</si>
  <si>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</si>
  <si>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</si>
  <si>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</si>
  <si>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</si>
  <si>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</si>
  <si>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</si>
  <si>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</si>
  <si>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</si>
  <si>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</si>
  <si>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</si>
  <si>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</si>
  <si>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</si>
  <si>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</si>
  <si>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</si>
  <si>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</si>
  <si>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</si>
  <si>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</si>
  <si>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</si>
  <si>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</si>
  <si>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</si>
  <si>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</si>
  <si>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</si>
  <si>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</si>
  <si>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</si>
  <si>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</si>
  <si>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</si>
  <si>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</si>
  <si>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</si>
  <si>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</si>
  <si>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</si>
  <si>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</si>
  <si>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</si>
  <si>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</si>
  <si>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</si>
  <si>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</si>
  <si>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</si>
  <si>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</si>
  <si>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</si>
  <si>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</si>
  <si>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</si>
  <si>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</si>
  <si>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</si>
  <si>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</si>
  <si>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</si>
  <si>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</si>
  <si>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</si>
  <si>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</si>
  <si>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</si>
  <si>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</si>
  <si>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</si>
  <si>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</si>
  <si>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</si>
  <si>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</si>
  <si>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</si>
  <si>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</si>
  <si>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</si>
  <si>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</si>
  <si>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</si>
  <si>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</si>
  <si>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</si>
  <si>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</si>
  <si>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</si>
  <si>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</si>
  <si>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</si>
  <si>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</si>
  <si>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</si>
  <si>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</si>
  <si>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</si>
  <si>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</si>
  <si>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</si>
  <si>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</si>
  <si>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</si>
  <si>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</si>
  <si>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</si>
  <si>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</si>
  <si>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</si>
  <si>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</si>
  <si>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</si>
  <si>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</si>
  <si>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</si>
  <si>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</si>
  <si>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</si>
  <si>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</si>
  <si>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</si>
  <si>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</si>
  <si>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</si>
  <si>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</si>
  <si>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</si>
  <si>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</si>
  <si>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</si>
  <si>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</si>
  <si>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</si>
  <si>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</si>
  <si>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</si>
  <si>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</si>
  <si>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</si>
  <si>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</si>
  <si>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</si>
  <si>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</si>
  <si>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</si>
  <si>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</si>
  <si>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</si>
  <si>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</si>
  <si>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</si>
  <si>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</si>
  <si>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</si>
  <si>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</si>
  <si>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</si>
  <si>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</si>
  <si>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</si>
  <si>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</si>
  <si>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</si>
  <si>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</si>
  <si>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</si>
  <si>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</si>
  <si>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</si>
  <si>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</si>
  <si>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</si>
  <si>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</si>
  <si>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</si>
  <si>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</si>
  <si>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</si>
  <si>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</si>
  <si>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</si>
  <si>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</si>
  <si>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</si>
  <si>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</si>
  <si>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</si>
  <si>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</si>
  <si>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</si>
  <si>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</si>
  <si>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</si>
  <si>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</si>
  <si>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</si>
  <si>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</si>
  <si>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</si>
  <si>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</si>
  <si>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</si>
  <si>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</si>
  <si>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</si>
  <si>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</si>
  <si>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</si>
  <si>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</si>
  <si>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</si>
  <si>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</si>
  <si>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</si>
  <si>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</si>
  <si>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</si>
  <si>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</si>
  <si>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</si>
  <si>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</si>
  <si>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</si>
  <si>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</si>
  <si>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</si>
  <si>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</si>
  <si>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</si>
  <si>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</si>
  <si>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</si>
  <si>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</si>
  <si>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</si>
  <si>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</si>
  <si>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</si>
  <si>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</si>
  <si>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</si>
  <si>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</si>
  <si>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</si>
  <si>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</si>
  <si>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</si>
  <si>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</si>
  <si>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</si>
  <si>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</si>
  <si>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</si>
  <si>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</si>
  <si>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</si>
  <si>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</si>
  <si>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</si>
  <si>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</si>
  <si>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</si>
  <si>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</si>
  <si>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</si>
  <si>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</si>
  <si>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</si>
  <si>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</si>
  <si>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</si>
  <si>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</si>
  <si>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</si>
  <si>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</si>
  <si>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</si>
  <si>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</si>
  <si>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</si>
  <si>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</si>
  <si>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</si>
  <si>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</si>
  <si>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</si>
  <si>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</si>
  <si>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</si>
  <si>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</si>
  <si>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</si>
  <si>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</si>
  <si>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</si>
  <si>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</si>
  <si>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</si>
  <si>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</si>
  <si>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</si>
  <si>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</si>
  <si>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</si>
  <si>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</si>
  <si>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</si>
  <si>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</si>
  <si>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</si>
  <si>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</si>
  <si>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</si>
  <si>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</si>
  <si>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</si>
  <si>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</si>
  <si>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</si>
  <si>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</si>
  <si>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</si>
  <si>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</si>
  <si>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</si>
  <si>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</si>
  <si>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</si>
  <si>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</si>
  <si>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</si>
  <si>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</si>
  <si>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</si>
  <si>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</si>
  <si>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</si>
  <si>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</si>
  <si>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</si>
  <si>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</si>
  <si>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</si>
  <si>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</si>
  <si>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</si>
  <si>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</si>
  <si>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</si>
  <si>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</si>
  <si>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</si>
  <si>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</si>
  <si>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</si>
  <si>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</si>
  <si>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</si>
  <si>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</si>
  <si>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</si>
  <si>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</si>
  <si>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</si>
  <si>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</si>
  <si>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</si>
  <si>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</si>
  <si>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</si>
  <si>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</si>
  <si>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</si>
  <si>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</si>
  <si>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</si>
  <si>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</si>
  <si>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</si>
  <si>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</si>
  <si>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</si>
  <si>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</si>
  <si>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</si>
  <si>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</si>
  <si>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</si>
  <si>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</si>
  <si>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</si>
  <si>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</si>
  <si>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</si>
  <si>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</si>
  <si>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</si>
  <si>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</si>
  <si>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</si>
  <si>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</si>
  <si>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</si>
  <si>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</si>
  <si>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</si>
  <si>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</si>
  <si>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</si>
  <si>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</si>
  <si>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</si>
  <si>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</si>
  <si>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</si>
  <si>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</si>
  <si>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</si>
  <si>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</si>
  <si>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</si>
  <si>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</si>
  <si>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</si>
  <si>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</si>
  <si>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</si>
  <si>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</si>
  <si>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</si>
  <si>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</si>
  <si>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</si>
  <si>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</si>
  <si>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</si>
  <si>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</si>
  <si>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</si>
  <si>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</si>
  <si>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</si>
  <si>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</si>
  <si>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</si>
  <si>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</si>
  <si>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</si>
  <si>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</si>
  <si>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</si>
  <si>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</si>
  <si>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</si>
  <si>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</si>
  <si>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</si>
  <si>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</si>
  <si>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</si>
  <si>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</si>
  <si>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</si>
  <si>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</si>
  <si>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</si>
  <si>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</si>
  <si>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</si>
  <si>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</si>
  <si>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</si>
  <si>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</si>
  <si>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</si>
  <si>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</si>
  <si>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</si>
  <si>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</si>
  <si>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</si>
  <si>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</si>
  <si>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</si>
  <si>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</si>
  <si>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</si>
  <si>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</si>
  <si>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</si>
  <si>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</si>
  <si>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</si>
  <si>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</si>
  <si>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</si>
  <si>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</si>
  <si>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</si>
  <si>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</si>
  <si>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</si>
  <si>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</si>
  <si>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</si>
  <si>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</si>
  <si>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</si>
  <si>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</si>
  <si>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</si>
  <si>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</si>
  <si>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</si>
  <si>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</si>
  <si>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</si>
  <si>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</si>
  <si>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</si>
  <si>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</si>
  <si>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</si>
  <si>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</si>
  <si>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</si>
  <si>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</si>
  <si>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</si>
  <si>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</si>
  <si>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</si>
  <si>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</si>
  <si>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</si>
  <si>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</si>
  <si>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</si>
  <si>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</si>
  <si>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</si>
  <si>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</si>
  <si>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</si>
  <si>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</si>
  <si>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</si>
  <si>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</si>
  <si>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</si>
  <si>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</si>
  <si>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</si>
  <si>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</si>
  <si>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</si>
  <si>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</si>
  <si>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</si>
  <si>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</si>
  <si>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</si>
  <si>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</si>
  <si>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</si>
  <si>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</si>
  <si>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</si>
  <si>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</si>
  <si>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</si>
  <si>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</si>
  <si>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</si>
  <si>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</si>
  <si>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</si>
  <si>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</si>
  <si>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</si>
  <si>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</si>
  <si>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</si>
  <si>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</si>
  <si>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</si>
  <si>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</si>
  <si>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</si>
  <si>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</si>
  <si>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</si>
  <si>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</si>
  <si>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</si>
  <si>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</si>
  <si>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</si>
  <si>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</si>
  <si>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</si>
  <si>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</si>
  <si>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</si>
  <si>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</si>
  <si>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</si>
  <si>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</si>
  <si>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</si>
  <si>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</si>
  <si>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</si>
  <si>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</si>
  <si>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</si>
  <si>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</si>
  <si>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</si>
  <si>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</si>
  <si>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</si>
  <si>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</si>
  <si>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</si>
  <si>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</si>
  <si>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</si>
  <si>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</si>
  <si>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</si>
  <si>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</si>
  <si>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</si>
  <si>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</si>
  <si>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</si>
  <si>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</si>
  <si>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</si>
  <si>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</si>
  <si>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</si>
  <si>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</si>
  <si>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</si>
  <si>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</si>
  <si>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</si>
  <si>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</si>
  <si>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</si>
  <si>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</si>
  <si>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</si>
  <si>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</si>
  <si>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</si>
  <si>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</si>
  <si>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</si>
  <si>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</si>
  <si>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</si>
  <si>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</si>
  <si>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</si>
  <si>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</si>
  <si>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</si>
  <si>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</si>
  <si>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</si>
  <si>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</si>
  <si>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</si>
  <si>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</si>
  <si>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</si>
  <si>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</si>
  <si>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</si>
  <si>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</si>
  <si>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</si>
  <si>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</si>
  <si>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</si>
  <si>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</si>
  <si>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</si>
  <si>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</si>
  <si>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</si>
  <si>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</si>
  <si>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</si>
  <si>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</si>
  <si>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</si>
  <si>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</si>
  <si>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</si>
  <si>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</si>
  <si>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</si>
  <si>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</si>
  <si>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</si>
  <si>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</si>
  <si>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</si>
  <si>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</si>
  <si>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</si>
  <si>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</si>
  <si>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</si>
  <si>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</si>
  <si>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</si>
  <si>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</si>
  <si>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</si>
  <si>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</si>
  <si>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</si>
  <si>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</si>
  <si>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</si>
  <si>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</si>
  <si>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</si>
  <si>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</si>
  <si>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</si>
  <si>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</si>
  <si>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</si>
  <si>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</si>
  <si>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</si>
  <si>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</si>
  <si>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</si>
  <si>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</si>
  <si>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</si>
  <si>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</si>
  <si>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</si>
  <si>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</si>
  <si>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</si>
  <si>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</si>
  <si>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</si>
  <si>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</si>
  <si>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</si>
  <si>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</si>
  <si>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</si>
  <si>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</si>
  <si>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</si>
  <si>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</si>
  <si>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</si>
  <si>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</si>
  <si>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</si>
  <si>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</si>
  <si>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</si>
  <si>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</si>
  <si>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</si>
  <si>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</si>
  <si>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</si>
  <si>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</si>
  <si>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</si>
  <si>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</si>
  <si>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</si>
  <si>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</si>
  <si>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</si>
  <si>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</si>
  <si>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</si>
  <si>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</si>
  <si>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</si>
  <si>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</si>
  <si>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</si>
  <si>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</si>
  <si>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</si>
  <si>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</si>
  <si>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</si>
  <si>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</si>
  <si>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</si>
  <si>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</si>
  <si>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</si>
  <si>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</si>
  <si>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</si>
  <si>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</si>
  <si>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</si>
  <si>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</si>
  <si>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</si>
  <si>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</si>
  <si>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</si>
  <si>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</si>
  <si>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</si>
  <si>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</si>
  <si>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</si>
  <si>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</si>
  <si>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</si>
  <si>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</si>
  <si>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</si>
  <si>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</si>
  <si>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</si>
  <si>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</si>
  <si>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</si>
  <si>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</si>
  <si>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</si>
  <si>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</si>
  <si>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</si>
  <si>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</si>
  <si>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</si>
  <si>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</si>
  <si>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</si>
  <si>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</si>
  <si>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</si>
  <si>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</si>
  <si>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</si>
  <si>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</si>
  <si>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</si>
  <si>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</si>
  <si>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</si>
  <si>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</si>
  <si>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</si>
  <si>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</si>
  <si>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</si>
  <si>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</si>
  <si>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</si>
  <si>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</si>
  <si>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</si>
  <si>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</si>
  <si>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</si>
  <si>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</si>
  <si>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</si>
  <si>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</si>
  <si>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</si>
  <si>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</si>
  <si>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</si>
  <si>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</si>
  <si>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</si>
  <si>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</si>
  <si>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</si>
  <si>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</si>
  <si>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</si>
  <si>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</si>
  <si>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</si>
  <si>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</si>
  <si>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</si>
  <si>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</si>
  <si>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</si>
  <si>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</si>
  <si>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</si>
  <si>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</si>
  <si>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</si>
  <si>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</si>
  <si>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</si>
  <si>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</si>
  <si>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</si>
  <si>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</si>
  <si>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</si>
  <si>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</si>
  <si>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</si>
  <si>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</si>
  <si>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</si>
  <si>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</si>
  <si>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</si>
  <si>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</si>
  <si>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</si>
  <si>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</si>
  <si>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</si>
  <si>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</si>
  <si>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</si>
  <si>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</si>
  <si>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</si>
  <si>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</si>
  <si>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</si>
  <si>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</si>
  <si>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</si>
  <si>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</si>
  <si>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</si>
  <si>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</si>
  <si>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</si>
  <si>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</si>
  <si>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</si>
  <si>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</si>
  <si>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</si>
  <si>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</si>
  <si>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</si>
  <si>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</si>
  <si>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</si>
  <si>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</si>
  <si>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</si>
  <si>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</si>
  <si>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</si>
  <si>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</si>
  <si>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</si>
  <si>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</si>
  <si>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</si>
  <si>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</si>
  <si>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</si>
  <si>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</si>
  <si>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</si>
  <si>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</si>
  <si>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</si>
  <si>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</si>
  <si>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</si>
  <si>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</si>
  <si>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</si>
  <si>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</si>
  <si>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</si>
  <si>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</si>
  <si>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</si>
  <si>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</si>
  <si>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</si>
  <si>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</si>
  <si>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</si>
  <si>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</si>
  <si>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</si>
  <si>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</si>
  <si>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</si>
  <si>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</si>
  <si>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</si>
  <si>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</si>
  <si>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</si>
  <si>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</si>
  <si>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</si>
  <si>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</si>
  <si>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</si>
  <si>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</si>
  <si>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</si>
  <si>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</si>
  <si>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</si>
  <si>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</si>
  <si>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</si>
  <si>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</si>
  <si>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</si>
  <si>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</si>
  <si>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</si>
  <si>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</si>
  <si>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</si>
  <si>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</si>
  <si>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</si>
  <si>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</si>
  <si>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</si>
  <si>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</si>
  <si>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</si>
  <si>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</si>
  <si>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</si>
  <si>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</si>
  <si>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</si>
  <si>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</si>
  <si>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</si>
  <si>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</si>
  <si>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</si>
  <si>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</si>
  <si>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</si>
  <si>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</si>
  <si>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</si>
  <si>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</si>
  <si>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</si>
  <si>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</si>
  <si>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</si>
  <si>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</si>
  <si>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</si>
  <si>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</si>
  <si>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</si>
  <si>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</si>
  <si>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</si>
  <si>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</si>
  <si>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</si>
  <si>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</si>
  <si>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</si>
  <si>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</si>
  <si>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</si>
  <si>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</si>
  <si>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</si>
  <si>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</si>
  <si>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</si>
  <si>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</si>
  <si>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</si>
  <si>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</si>
  <si>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</si>
  <si>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</si>
  <si>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</si>
  <si>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</si>
  <si>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</si>
  <si>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</si>
  <si>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</si>
  <si>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</si>
  <si>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</si>
  <si>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</si>
  <si>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</si>
  <si>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</si>
  <si>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</si>
  <si>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</si>
  <si>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</si>
  <si>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</si>
  <si>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</si>
  <si>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</si>
  <si>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</si>
  <si>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</si>
  <si>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</si>
  <si>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</si>
  <si>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</si>
  <si>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</si>
  <si>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</si>
  <si>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</si>
  <si>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</si>
  <si>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</si>
  <si>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</si>
  <si>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</si>
  <si>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</si>
  <si>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</si>
  <si>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</si>
  <si>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</si>
  <si>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</si>
  <si>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</si>
  <si>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</si>
  <si>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</si>
  <si>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</si>
  <si>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</si>
  <si>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</si>
  <si>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</si>
  <si>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</si>
  <si>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</si>
  <si>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</si>
  <si>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</si>
  <si>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</si>
  <si>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</si>
  <si>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</si>
  <si>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</si>
  <si>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</si>
  <si>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</si>
  <si>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</si>
  <si>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</si>
  <si>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</si>
  <si>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</si>
  <si>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</si>
  <si>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</si>
  <si>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</si>
  <si>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</si>
  <si>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</si>
  <si>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</si>
  <si>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</si>
  <si>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</si>
  <si>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</si>
  <si>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</si>
  <si>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</si>
  <si>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</si>
  <si>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</si>
  <si>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</si>
  <si>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</si>
  <si>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</si>
  <si>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</si>
  <si>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</si>
  <si>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</si>
  <si>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</si>
  <si>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</si>
  <si>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</si>
  <si>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</si>
  <si>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</si>
  <si>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</si>
  <si>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</si>
  <si>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</si>
  <si>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</si>
  <si>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</si>
  <si>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</si>
  <si>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</si>
  <si>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</si>
  <si>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</si>
  <si>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</si>
  <si>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</si>
  <si>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</si>
  <si>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</si>
  <si>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</si>
  <si>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</si>
  <si>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</si>
  <si>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</si>
  <si>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</si>
  <si>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</si>
  <si>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</si>
  <si>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</si>
  <si>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</si>
  <si>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</si>
  <si>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</si>
  <si>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</si>
  <si>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</si>
  <si>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</si>
  <si>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</si>
  <si>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</si>
  <si>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</si>
  <si>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</si>
  <si>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</si>
  <si>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</si>
  <si>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</si>
  <si>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</si>
  <si>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</si>
  <si>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</si>
  <si>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</si>
  <si>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</si>
  <si>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</si>
  <si>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</si>
  <si>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</si>
  <si>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</si>
  <si>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</si>
  <si>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</si>
  <si>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</si>
  <si>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</si>
  <si>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</si>
  <si>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</si>
  <si>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</si>
  <si>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</si>
  <si>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</si>
  <si>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</si>
  <si>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</si>
  <si>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</si>
  <si>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</si>
  <si>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</si>
  <si>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</si>
  <si>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</si>
  <si>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</si>
  <si>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</si>
  <si>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</si>
  <si>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</si>
  <si>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</si>
  <si>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</si>
  <si>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</si>
  <si>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</si>
  <si>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</si>
  <si>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</si>
  <si>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</si>
  <si>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</si>
  <si>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</si>
  <si>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</si>
  <si>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</si>
  <si>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NIKOLE TESLE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</si>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</sst>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2837759.85</v>
      </c>
      <c r="D2" s="7">
        <f>'PR-RAS'!E6</f>
        <v>3193862.2</v>
      </c>
      <c r="E2" s="7">
        <v>0</v>
      </c>
      <c r="F2" s="7">
        <v>0</v>
      </c>
      <c r="G2" s="8">
        <f t="shared" ref="G2:G274" si="0">(B2/1000)*(C2*1+D2*2)</f>
        <v>9225.4842499999995</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2219265.83</v>
      </c>
      <c r="D45" s="2">
        <f>'PR-RAS'!E49</f>
        <v>2219867.4500000002</v>
      </c>
      <c r="E45" s="2">
        <v>0</v>
      </c>
      <c r="F45" s="2">
        <v>0</v>
      </c>
      <c r="G45" s="3">
        <f t="shared" si="0"/>
        <v>292996.03211999999</v>
      </c>
      <c r="H45" s="3">
        <f t="shared" si="1"/>
        <v>0.62000000011175871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2045846.2400000002</v>
      </c>
      <c r="D64" s="2">
        <f>'PR-RAS'!E68</f>
        <v>2205833.9500000002</v>
      </c>
      <c r="E64" s="2">
        <v>0</v>
      </c>
      <c r="F64" s="2">
        <v>0</v>
      </c>
      <c r="G64" s="3">
        <f t="shared" si="0"/>
        <v>406823.39082000003</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1992157.12</v>
      </c>
      <c r="D65" s="2">
        <f>'PR-RAS'!E69</f>
        <v>2204728.9500000002</v>
      </c>
      <c r="E65" s="2">
        <v>0</v>
      </c>
      <c r="F65" s="2">
        <v>0</v>
      </c>
      <c r="G65" s="3">
        <f t="shared" si="0"/>
        <v>409703.36128000001</v>
      </c>
      <c r="H65" s="3">
        <f t="shared" si="1"/>
        <v>0.16999999992549419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53689.120000000003</v>
      </c>
      <c r="D66" s="2">
        <f>'PR-RAS'!E70</f>
        <v>1105</v>
      </c>
      <c r="E66" s="2">
        <v>0</v>
      </c>
      <c r="F66" s="2">
        <v>0</v>
      </c>
      <c r="G66" s="3">
        <f t="shared" si="0"/>
        <v>3633.4428000000003</v>
      </c>
      <c r="H66" s="3">
        <f t="shared" si="1"/>
        <v>0.12000000000261934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25493.599999999999</v>
      </c>
      <c r="D70" s="2">
        <f>'PR-RAS'!E74</f>
        <v>13753.5</v>
      </c>
      <c r="E70" s="2">
        <v>0</v>
      </c>
      <c r="F70" s="2">
        <v>0</v>
      </c>
      <c r="G70" s="3">
        <f t="shared" si="0"/>
        <v>3657.0414000000001</v>
      </c>
      <c r="H70" s="3">
        <f t="shared" si="1"/>
        <v>0.90000000000145519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25493.599999999999</v>
      </c>
      <c r="D71" s="2">
        <f>'PR-RAS'!E75</f>
        <v>13753.5</v>
      </c>
      <c r="E71" s="2">
        <v>0</v>
      </c>
      <c r="F71" s="2">
        <v>0</v>
      </c>
      <c r="G71" s="3">
        <f t="shared" si="0"/>
        <v>3710.0420000000004</v>
      </c>
      <c r="H71" s="3">
        <f t="shared" si="1"/>
        <v>0.90000000000145519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147925.99</v>
      </c>
      <c r="D73" s="2">
        <f>'PR-RAS'!E77</f>
        <v>280</v>
      </c>
      <c r="E73" s="2">
        <v>0</v>
      </c>
      <c r="F73" s="2">
        <v>0</v>
      </c>
      <c r="G73" s="3">
        <f t="shared" si="0"/>
        <v>10690.991279999998</v>
      </c>
      <c r="H73" s="3">
        <f t="shared" si="1"/>
        <v>1.0000000009313226E-2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308</v>
      </c>
      <c r="D74" s="2">
        <f>'PR-RAS'!E78</f>
        <v>280</v>
      </c>
      <c r="E74" s="2">
        <v>0</v>
      </c>
      <c r="F74" s="2">
        <v>0</v>
      </c>
      <c r="G74" s="3">
        <f t="shared" si="0"/>
        <v>63.363999999999997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147617.99</v>
      </c>
      <c r="D76" s="2">
        <f>'PR-RAS'!E80</f>
        <v>0</v>
      </c>
      <c r="E76" s="2">
        <v>0</v>
      </c>
      <c r="F76" s="2">
        <v>0</v>
      </c>
      <c r="G76" s="3">
        <f t="shared" si="0"/>
        <v>11071.349249999999</v>
      </c>
      <c r="H76" s="3">
        <f t="shared" si="1"/>
        <v>1.0000000009313226E-2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92733.440000000002</v>
      </c>
      <c r="D102" s="2">
        <f>'PR-RAS'!E106</f>
        <v>109013.84</v>
      </c>
      <c r="E102" s="2">
        <v>0</v>
      </c>
      <c r="F102" s="2">
        <v>0</v>
      </c>
      <c r="G102" s="3">
        <f t="shared" si="0"/>
        <v>31386.87312</v>
      </c>
      <c r="H102" s="3">
        <f t="shared" si="1"/>
        <v>0.60000000000582077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92733.440000000002</v>
      </c>
      <c r="D108" s="2">
        <f>'PR-RAS'!E112</f>
        <v>109013.84</v>
      </c>
      <c r="E108" s="2">
        <v>0</v>
      </c>
      <c r="F108" s="2">
        <v>0</v>
      </c>
      <c r="G108" s="3">
        <f t="shared" si="0"/>
        <v>33251.439839999999</v>
      </c>
      <c r="H108" s="3">
        <f t="shared" si="1"/>
        <v>0.60000000000582077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92733.440000000002</v>
      </c>
      <c r="D113" s="2">
        <f>'PR-RAS'!E117</f>
        <v>109013.84</v>
      </c>
      <c r="E113" s="2">
        <v>0</v>
      </c>
      <c r="F113" s="2">
        <v>0</v>
      </c>
      <c r="G113" s="3">
        <f t="shared" si="0"/>
        <v>34805.245439999999</v>
      </c>
      <c r="H113" s="3">
        <f t="shared" si="1"/>
        <v>0.60000000000582077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26556.67</v>
      </c>
      <c r="D121" s="2">
        <f>'PR-RAS'!E125</f>
        <v>30559.16</v>
      </c>
      <c r="E121" s="2">
        <v>0</v>
      </c>
      <c r="F121" s="2">
        <v>0</v>
      </c>
      <c r="G121" s="3">
        <f t="shared" si="0"/>
        <v>10520.998799999999</v>
      </c>
      <c r="H121" s="3">
        <f t="shared" si="1"/>
        <v>0.49000000000160071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23381.67</v>
      </c>
      <c r="D122" s="2">
        <f>'PR-RAS'!E126</f>
        <v>25880.82</v>
      </c>
      <c r="E122" s="2">
        <v>0</v>
      </c>
      <c r="F122" s="2">
        <v>0</v>
      </c>
      <c r="G122" s="3">
        <f t="shared" si="0"/>
        <v>9092.34051</v>
      </c>
      <c r="H122" s="3">
        <f t="shared" si="1"/>
        <v>0.51000000000203727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23381.67</v>
      </c>
      <c r="D124" s="2">
        <f>'PR-RAS'!E128</f>
        <v>25880.82</v>
      </c>
      <c r="E124" s="2">
        <v>0</v>
      </c>
      <c r="F124" s="2">
        <v>0</v>
      </c>
      <c r="G124" s="3">
        <f t="shared" si="0"/>
        <v>9242.6271299999989</v>
      </c>
      <c r="H124" s="3">
        <f t="shared" si="1"/>
        <v>0.51000000000203727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3175</v>
      </c>
      <c r="D125" s="2">
        <f>'PR-RAS'!E129</f>
        <v>4678.34</v>
      </c>
      <c r="E125" s="2">
        <v>0</v>
      </c>
      <c r="F125" s="2">
        <v>0</v>
      </c>
      <c r="G125" s="3">
        <f t="shared" si="0"/>
        <v>1553.92832</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1575</v>
      </c>
      <c r="D126" s="2">
        <f>'PR-RAS'!E130</f>
        <v>0</v>
      </c>
      <c r="E126" s="2">
        <v>0</v>
      </c>
      <c r="F126" s="2">
        <v>0</v>
      </c>
      <c r="G126" s="3">
        <f t="shared" si="0"/>
        <v>196.875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1600</v>
      </c>
      <c r="D127" s="2">
        <f>'PR-RAS'!E131</f>
        <v>4678.34</v>
      </c>
      <c r="E127" s="2">
        <v>0</v>
      </c>
      <c r="F127" s="2">
        <v>0</v>
      </c>
      <c r="G127" s="3">
        <f t="shared" si="0"/>
        <v>1380.54168</v>
      </c>
      <c r="H127" s="3">
        <f t="shared" si="1"/>
        <v>0.34000000000014552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499203.91</v>
      </c>
      <c r="D130" s="2">
        <f>'PR-RAS'!E134</f>
        <v>834421.75</v>
      </c>
      <c r="E130" s="2">
        <v>0</v>
      </c>
      <c r="F130" s="2">
        <v>0</v>
      </c>
      <c r="G130" s="3">
        <f t="shared" si="0"/>
        <v>279678.11589000002</v>
      </c>
      <c r="H130" s="3">
        <f t="shared" si="1"/>
        <v>0.34000000002561137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499203.91</v>
      </c>
      <c r="D131" s="2">
        <f>'PR-RAS'!E135</f>
        <v>834421.75</v>
      </c>
      <c r="E131" s="2">
        <v>0</v>
      </c>
      <c r="F131" s="2">
        <v>0</v>
      </c>
      <c r="G131" s="3">
        <f t="shared" si="0"/>
        <v>281846.16330000001</v>
      </c>
      <c r="H131" s="3">
        <f t="shared" si="1"/>
        <v>0.34000000002561137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488543.16</v>
      </c>
      <c r="D132" s="2">
        <f>'PR-RAS'!E136</f>
        <v>828752.36</v>
      </c>
      <c r="E132" s="2">
        <v>0</v>
      </c>
      <c r="F132" s="2">
        <v>0</v>
      </c>
      <c r="G132" s="3">
        <f t="shared" si="0"/>
        <v>281132.27227999998</v>
      </c>
      <c r="H132" s="3">
        <f t="shared" si="1"/>
        <v>0.51999999996041879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10660.75</v>
      </c>
      <c r="D133" s="2">
        <f>'PR-RAS'!E137</f>
        <v>5669.39</v>
      </c>
      <c r="E133" s="2">
        <v>0</v>
      </c>
      <c r="F133" s="2">
        <v>0</v>
      </c>
      <c r="G133" s="3">
        <f t="shared" si="0"/>
        <v>2903.9379600000002</v>
      </c>
      <c r="H133" s="3">
        <f t="shared" si="1"/>
        <v>0.64000000000032742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2731550.63</v>
      </c>
      <c r="D148" s="2">
        <f>'PR-RAS'!E152</f>
        <v>3385301.2800000003</v>
      </c>
      <c r="E148" s="2">
        <v>0</v>
      </c>
      <c r="F148" s="2">
        <v>0</v>
      </c>
      <c r="G148" s="3">
        <f t="shared" si="0"/>
        <v>1396816.51893</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2122964.08</v>
      </c>
      <c r="D149" s="2">
        <f>'PR-RAS'!E153</f>
        <v>2676077.4300000002</v>
      </c>
      <c r="E149" s="2">
        <v>0</v>
      </c>
      <c r="F149" s="2">
        <v>0</v>
      </c>
      <c r="G149" s="3">
        <f t="shared" si="0"/>
        <v>1106317.6031200001</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1762391.53</v>
      </c>
      <c r="D150" s="2">
        <f>'PR-RAS'!E154</f>
        <v>2222137.35</v>
      </c>
      <c r="E150" s="2">
        <v>0</v>
      </c>
      <c r="F150" s="2">
        <v>0</v>
      </c>
      <c r="G150" s="3">
        <f t="shared" si="0"/>
        <v>924793.26827</v>
      </c>
      <c r="H150" s="3">
        <f t="shared" si="1"/>
        <v>0.82000000006519258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1762391.53</v>
      </c>
      <c r="D151" s="2">
        <f>'PR-RAS'!E155</f>
        <v>2222137.35</v>
      </c>
      <c r="E151" s="2">
        <v>0</v>
      </c>
      <c r="F151" s="2">
        <v>0</v>
      </c>
      <c r="G151" s="3">
        <f t="shared" si="0"/>
        <v>930999.93450000009</v>
      </c>
      <c r="H151" s="3">
        <f t="shared" si="1"/>
        <v>0.82000000006519258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75444.95</v>
      </c>
      <c r="D155" s="2">
        <f>'PR-RAS'!E159</f>
        <v>87413.13</v>
      </c>
      <c r="E155" s="2">
        <v>0</v>
      </c>
      <c r="F155" s="2">
        <v>0</v>
      </c>
      <c r="G155" s="3">
        <f t="shared" si="0"/>
        <v>38541.766340000002</v>
      </c>
      <c r="H155" s="3">
        <f t="shared" si="1"/>
        <v>0.180000000007567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285127.59999999998</v>
      </c>
      <c r="D156" s="2">
        <f>'PR-RAS'!E160</f>
        <v>366526.95</v>
      </c>
      <c r="E156" s="2">
        <v>0</v>
      </c>
      <c r="F156" s="2">
        <v>0</v>
      </c>
      <c r="G156" s="3">
        <f t="shared" si="0"/>
        <v>157818.13250000001</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285127.59999999998</v>
      </c>
      <c r="D158" s="2">
        <f>'PR-RAS'!E162</f>
        <v>366526.95</v>
      </c>
      <c r="E158" s="2">
        <v>0</v>
      </c>
      <c r="F158" s="2">
        <v>0</v>
      </c>
      <c r="G158" s="3">
        <f t="shared" si="0"/>
        <v>159854.49549999999</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498749.43</v>
      </c>
      <c r="D160" s="2">
        <f>'PR-RAS'!E164</f>
        <v>571496.5</v>
      </c>
      <c r="E160" s="2">
        <v>0</v>
      </c>
      <c r="F160" s="2">
        <v>0</v>
      </c>
      <c r="G160" s="3">
        <f t="shared" si="0"/>
        <v>261037.04637</v>
      </c>
      <c r="H160" s="3">
        <f t="shared" si="1"/>
        <v>0.92999999999301508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83198.680000000008</v>
      </c>
      <c r="D161" s="2">
        <f>'PR-RAS'!E165</f>
        <v>82000.700000000012</v>
      </c>
      <c r="E161" s="2">
        <v>0</v>
      </c>
      <c r="F161" s="2">
        <v>0</v>
      </c>
      <c r="G161" s="3">
        <f t="shared" si="0"/>
        <v>39552.012800000004</v>
      </c>
      <c r="H161" s="3">
        <f t="shared" si="1"/>
        <v>0.61999999998079147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11990.44</v>
      </c>
      <c r="D162" s="2">
        <f>'PR-RAS'!E166</f>
        <v>17028.060000000001</v>
      </c>
      <c r="E162" s="2">
        <v>0</v>
      </c>
      <c r="F162" s="2">
        <v>0</v>
      </c>
      <c r="G162" s="3">
        <f t="shared" si="0"/>
        <v>7413.4961600000006</v>
      </c>
      <c r="H162" s="3">
        <f t="shared" si="1"/>
        <v>0.50000000000181899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40971.1</v>
      </c>
      <c r="D163" s="2">
        <f>'PR-RAS'!E167</f>
        <v>47938.35</v>
      </c>
      <c r="E163" s="2">
        <v>0</v>
      </c>
      <c r="F163" s="2">
        <v>0</v>
      </c>
      <c r="G163" s="3">
        <f t="shared" si="0"/>
        <v>22169.3436</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29493.48</v>
      </c>
      <c r="D164" s="2">
        <f>'PR-RAS'!E168</f>
        <v>16324.29</v>
      </c>
      <c r="E164" s="2">
        <v>0</v>
      </c>
      <c r="F164" s="2">
        <v>0</v>
      </c>
      <c r="G164" s="3">
        <f t="shared" si="0"/>
        <v>10129.155779999999</v>
      </c>
      <c r="H164" s="3">
        <f t="shared" si="1"/>
        <v>0.77000000000043656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743.66</v>
      </c>
      <c r="D165" s="2">
        <f>'PR-RAS'!E169</f>
        <v>710</v>
      </c>
      <c r="E165" s="2">
        <v>0</v>
      </c>
      <c r="F165" s="2">
        <v>0</v>
      </c>
      <c r="G165" s="3">
        <f t="shared" si="0"/>
        <v>354.84023999999999</v>
      </c>
      <c r="H165" s="3">
        <f t="shared" si="1"/>
        <v>0.34000000000003183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248134.75</v>
      </c>
      <c r="D166" s="2">
        <f>'PR-RAS'!E170</f>
        <v>248311.33</v>
      </c>
      <c r="E166" s="2">
        <v>0</v>
      </c>
      <c r="F166" s="2">
        <v>0</v>
      </c>
      <c r="G166" s="3">
        <f t="shared" si="0"/>
        <v>122884.97265</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40632.410000000003</v>
      </c>
      <c r="D167" s="2">
        <f>'PR-RAS'!E171</f>
        <v>25842.86</v>
      </c>
      <c r="E167" s="2">
        <v>0</v>
      </c>
      <c r="F167" s="2">
        <v>0</v>
      </c>
      <c r="G167" s="3">
        <f t="shared" si="0"/>
        <v>15324.809580000001</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148711.39000000001</v>
      </c>
      <c r="D168" s="2">
        <f>'PR-RAS'!E172</f>
        <v>162821.12</v>
      </c>
      <c r="E168" s="2">
        <v>0</v>
      </c>
      <c r="F168" s="2">
        <v>0</v>
      </c>
      <c r="G168" s="3">
        <f t="shared" si="0"/>
        <v>79217.05621000001</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35883.01</v>
      </c>
      <c r="D169" s="2">
        <f>'PR-RAS'!E173</f>
        <v>40250.269999999997</v>
      </c>
      <c r="E169" s="2">
        <v>0</v>
      </c>
      <c r="F169" s="2">
        <v>0</v>
      </c>
      <c r="G169" s="3">
        <f t="shared" si="0"/>
        <v>19552.436399999999</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20609.900000000001</v>
      </c>
      <c r="D170" s="2">
        <f>'PR-RAS'!E174</f>
        <v>14941.6</v>
      </c>
      <c r="E170" s="2">
        <v>0</v>
      </c>
      <c r="F170" s="2">
        <v>0</v>
      </c>
      <c r="G170" s="3">
        <f t="shared" si="0"/>
        <v>8533.3339000000014</v>
      </c>
      <c r="H170" s="3">
        <f t="shared" si="1"/>
        <v>0.49999999999818101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1327.8</v>
      </c>
      <c r="D171" s="2">
        <f>'PR-RAS'!E175</f>
        <v>2930.31</v>
      </c>
      <c r="E171" s="2">
        <v>0</v>
      </c>
      <c r="F171" s="2">
        <v>0</v>
      </c>
      <c r="G171" s="3">
        <f t="shared" si="0"/>
        <v>1222.0314000000001</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970.24</v>
      </c>
      <c r="D173" s="2">
        <f>'PR-RAS'!E177</f>
        <v>1525.17</v>
      </c>
      <c r="E173" s="2">
        <v>0</v>
      </c>
      <c r="F173" s="2">
        <v>0</v>
      </c>
      <c r="G173" s="3">
        <f t="shared" si="0"/>
        <v>691.53975999999989</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155062.65999999997</v>
      </c>
      <c r="D174" s="2">
        <f>'PR-RAS'!E178</f>
        <v>222406.69</v>
      </c>
      <c r="E174" s="2">
        <v>0</v>
      </c>
      <c r="F174" s="2">
        <v>0</v>
      </c>
      <c r="G174" s="3">
        <f t="shared" si="0"/>
        <v>103778.55492</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20390.82</v>
      </c>
      <c r="D175" s="2">
        <f>'PR-RAS'!E179</f>
        <v>21643.8</v>
      </c>
      <c r="E175" s="2">
        <v>0</v>
      </c>
      <c r="F175" s="2">
        <v>0</v>
      </c>
      <c r="G175" s="3">
        <f t="shared" si="0"/>
        <v>11080.045079999998</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31510.66</v>
      </c>
      <c r="D176" s="2">
        <f>'PR-RAS'!E180</f>
        <v>139094.19</v>
      </c>
      <c r="E176" s="2">
        <v>0</v>
      </c>
      <c r="F176" s="2">
        <v>0</v>
      </c>
      <c r="G176" s="3">
        <f t="shared" si="0"/>
        <v>54197.331999999995</v>
      </c>
      <c r="H176" s="3">
        <f t="shared" si="1"/>
        <v>0.53000000000247383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15009.58</v>
      </c>
      <c r="D178" s="2">
        <f>'PR-RAS'!E182</f>
        <v>17013.97</v>
      </c>
      <c r="E178" s="2">
        <v>0</v>
      </c>
      <c r="F178" s="2">
        <v>0</v>
      </c>
      <c r="G178" s="3">
        <f t="shared" si="0"/>
        <v>8679.6410400000004</v>
      </c>
      <c r="H178" s="3">
        <f t="shared" si="1"/>
        <v>0.44999999999890861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4226.95</v>
      </c>
      <c r="D179" s="2">
        <f>'PR-RAS'!E183</f>
        <v>5220.72</v>
      </c>
      <c r="E179" s="2">
        <v>0</v>
      </c>
      <c r="F179" s="2">
        <v>0</v>
      </c>
      <c r="G179" s="3">
        <f t="shared" si="0"/>
        <v>2610.9734199999998</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5895.25</v>
      </c>
      <c r="D180" s="2">
        <f>'PR-RAS'!E184</f>
        <v>7254.25</v>
      </c>
      <c r="E180" s="2">
        <v>0</v>
      </c>
      <c r="F180" s="2">
        <v>0</v>
      </c>
      <c r="G180" s="3">
        <f t="shared" si="0"/>
        <v>3652.2712499999998</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64516.03</v>
      </c>
      <c r="D181" s="2">
        <f>'PR-RAS'!E185</f>
        <v>7352.43</v>
      </c>
      <c r="E181" s="2">
        <v>0</v>
      </c>
      <c r="F181" s="2">
        <v>0</v>
      </c>
      <c r="G181" s="3">
        <f t="shared" si="0"/>
        <v>14259.760199999999</v>
      </c>
      <c r="H181" s="3">
        <f t="shared" si="1"/>
        <v>0.45999999999912689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4122</v>
      </c>
      <c r="D182" s="2">
        <f>'PR-RAS'!E186</f>
        <v>4603.25</v>
      </c>
      <c r="E182" s="2">
        <v>0</v>
      </c>
      <c r="F182" s="2">
        <v>0</v>
      </c>
      <c r="G182" s="3">
        <f t="shared" si="0"/>
        <v>2412.4584999999997</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9391.3700000000008</v>
      </c>
      <c r="D183" s="2">
        <f>'PR-RAS'!E187</f>
        <v>20224.080000000002</v>
      </c>
      <c r="E183" s="2">
        <v>0</v>
      </c>
      <c r="F183" s="2">
        <v>0</v>
      </c>
      <c r="G183" s="3">
        <f t="shared" si="0"/>
        <v>9070.794460000001</v>
      </c>
      <c r="H183" s="3">
        <f t="shared" si="1"/>
        <v>0.45000000000254659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12353.34</v>
      </c>
      <c r="D190" s="2">
        <f>'PR-RAS'!E194</f>
        <v>18777.78</v>
      </c>
      <c r="E190" s="2">
        <v>0</v>
      </c>
      <c r="F190" s="2">
        <v>0</v>
      </c>
      <c r="G190" s="3">
        <f t="shared" si="0"/>
        <v>9432.7820999999985</v>
      </c>
      <c r="H190" s="3">
        <f t="shared" si="1"/>
        <v>0.56000000000130967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2424.31</v>
      </c>
      <c r="D191" s="2">
        <f>'PR-RAS'!E195</f>
        <v>3892.93</v>
      </c>
      <c r="E191" s="2">
        <v>0</v>
      </c>
      <c r="F191" s="2">
        <v>0</v>
      </c>
      <c r="G191" s="3">
        <f t="shared" si="0"/>
        <v>1939.9322999999999</v>
      </c>
      <c r="H191" s="3">
        <f t="shared" si="1"/>
        <v>0.38000000000010914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271.54000000000002</v>
      </c>
      <c r="D192" s="2">
        <f>'PR-RAS'!E196</f>
        <v>3622.1</v>
      </c>
      <c r="E192" s="2">
        <v>0</v>
      </c>
      <c r="F192" s="2">
        <v>0</v>
      </c>
      <c r="G192" s="3">
        <f t="shared" si="0"/>
        <v>1435.5063399999999</v>
      </c>
      <c r="H192" s="3">
        <f t="shared" si="1"/>
        <v>0.55999999999988859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272.88</v>
      </c>
      <c r="D193" s="2">
        <f>'PR-RAS'!E197</f>
        <v>412.3</v>
      </c>
      <c r="E193" s="2">
        <v>0</v>
      </c>
      <c r="F193" s="2">
        <v>0</v>
      </c>
      <c r="G193" s="3">
        <f t="shared" si="0"/>
        <v>210.71616</v>
      </c>
      <c r="H193" s="3">
        <f t="shared" si="1"/>
        <v>0.42000000000001592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199</v>
      </c>
      <c r="D194" s="2">
        <f>'PR-RAS'!E198</f>
        <v>150</v>
      </c>
      <c r="E194" s="2">
        <v>0</v>
      </c>
      <c r="F194" s="2">
        <v>0</v>
      </c>
      <c r="G194" s="3">
        <f t="shared" si="0"/>
        <v>96.307000000000002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5408.02</v>
      </c>
      <c r="D195" s="2">
        <f>'PR-RAS'!E199</f>
        <v>7701.71</v>
      </c>
      <c r="E195" s="2">
        <v>0</v>
      </c>
      <c r="F195" s="2">
        <v>0</v>
      </c>
      <c r="G195" s="3">
        <f t="shared" si="0"/>
        <v>4037.4193600000008</v>
      </c>
      <c r="H195" s="3">
        <f t="shared" si="1"/>
        <v>0.31000000000040018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3777.59</v>
      </c>
      <c r="D197" s="2">
        <f>'PR-RAS'!E201</f>
        <v>2998.74</v>
      </c>
      <c r="E197" s="2">
        <v>0</v>
      </c>
      <c r="F197" s="2">
        <v>0</v>
      </c>
      <c r="G197" s="3">
        <f t="shared" si="0"/>
        <v>1915.91372</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2125.5700000000002</v>
      </c>
      <c r="D198" s="2">
        <f>'PR-RAS'!E202</f>
        <v>1523.95</v>
      </c>
      <c r="E198" s="2">
        <v>0</v>
      </c>
      <c r="F198" s="2">
        <v>0</v>
      </c>
      <c r="G198" s="3">
        <f t="shared" si="0"/>
        <v>1019.1735900000001</v>
      </c>
      <c r="H198" s="3">
        <f t="shared" si="1"/>
        <v>0.47999999999979082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2125.5700000000002</v>
      </c>
      <c r="D212" s="2">
        <f>'PR-RAS'!E216</f>
        <v>1523.95</v>
      </c>
      <c r="E212" s="2">
        <v>0</v>
      </c>
      <c r="F212" s="2">
        <v>0</v>
      </c>
      <c r="G212" s="3">
        <f t="shared" si="0"/>
        <v>1091.6021700000001</v>
      </c>
      <c r="H212" s="3">
        <f t="shared" si="1"/>
        <v>0.47999999999979082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674.65</v>
      </c>
      <c r="D213" s="2">
        <f>'PR-RAS'!E217</f>
        <v>1451.74</v>
      </c>
      <c r="E213" s="2">
        <v>0</v>
      </c>
      <c r="F213" s="2">
        <v>0</v>
      </c>
      <c r="G213" s="3">
        <f t="shared" si="0"/>
        <v>758.56356000000005</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1450.92</v>
      </c>
      <c r="D215" s="2">
        <f>'PR-RAS'!E219</f>
        <v>72.209999999999994</v>
      </c>
      <c r="E215" s="2">
        <v>0</v>
      </c>
      <c r="F215" s="2">
        <v>0</v>
      </c>
      <c r="G215" s="3">
        <f t="shared" si="0"/>
        <v>341.40276</v>
      </c>
      <c r="H215" s="3">
        <f t="shared" si="1"/>
        <v>0.28999999999992099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106149.03</v>
      </c>
      <c r="D258" s="2">
        <f>'PR-RAS'!E262</f>
        <v>134627.60999999999</v>
      </c>
      <c r="E258" s="2">
        <v>0</v>
      </c>
      <c r="F258" s="2">
        <v>0</v>
      </c>
      <c r="G258" s="3">
        <f t="shared" si="0"/>
        <v>96478.892250000004</v>
      </c>
      <c r="H258" s="3">
        <f t="shared" si="1"/>
        <v>0.42000000001280569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106149.03</v>
      </c>
      <c r="D265" s="2">
        <f>'PR-RAS'!E269</f>
        <v>134627.60999999999</v>
      </c>
      <c r="E265" s="2">
        <v>0</v>
      </c>
      <c r="F265" s="2">
        <v>0</v>
      </c>
      <c r="G265" s="3">
        <f t="shared" si="0"/>
        <v>99106.722000000009</v>
      </c>
      <c r="H265" s="3">
        <f t="shared" si="1"/>
        <v>0.42000000001280569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106149.03</v>
      </c>
      <c r="D267" s="2">
        <f>'PR-RAS'!E271</f>
        <v>134627.60999999999</v>
      </c>
      <c r="E267" s="2">
        <v>0</v>
      </c>
      <c r="F267" s="2">
        <v>0</v>
      </c>
      <c r="G267" s="3">
        <f t="shared" si="0"/>
        <v>99857.530500000008</v>
      </c>
      <c r="H267" s="3">
        <f t="shared" si="1"/>
        <v>0.42000000001280569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1562.52</v>
      </c>
      <c r="D269" s="2">
        <f>'PR-RAS'!E273</f>
        <v>1575.79</v>
      </c>
      <c r="E269" s="2">
        <v>0</v>
      </c>
      <c r="F269" s="2">
        <v>0</v>
      </c>
      <c r="G269" s="3">
        <f t="shared" si="0"/>
        <v>1263.3788000000002</v>
      </c>
      <c r="H269" s="3">
        <f t="shared" si="1"/>
        <v>0.69000000000005457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1562.52</v>
      </c>
      <c r="D270" s="2">
        <f>'PR-RAS'!E274</f>
        <v>1575.79</v>
      </c>
      <c r="E270" s="2">
        <v>0</v>
      </c>
      <c r="F270" s="2">
        <v>0</v>
      </c>
      <c r="G270" s="3">
        <f t="shared" si="0"/>
        <v>1268.0929000000001</v>
      </c>
      <c r="H270" s="3">
        <f t="shared" si="1"/>
        <v>0.69000000000005457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1562.52</v>
      </c>
      <c r="D272" s="2">
        <f>'PR-RAS'!E276</f>
        <v>1575.79</v>
      </c>
      <c r="E272" s="2">
        <v>0</v>
      </c>
      <c r="F272" s="2">
        <v>0</v>
      </c>
      <c r="G272" s="3">
        <f t="shared" si="0"/>
        <v>1277.5211000000002</v>
      </c>
      <c r="H272" s="3">
        <f t="shared" si="1"/>
        <v>0.69000000000005457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2731550.63</v>
      </c>
      <c r="D295" s="2">
        <f>'PR-RAS'!E299</f>
        <v>3385301.2800000003</v>
      </c>
      <c r="E295" s="2">
        <v>0</v>
      </c>
      <c r="F295" s="2">
        <v>0</v>
      </c>
      <c r="G295" s="3">
        <f t="shared" si="12"/>
        <v>2793633.03786</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106209.2200000002</v>
      </c>
      <c r="D296" s="2">
        <f>'PR-RAS'!E300</f>
        <v>0</v>
      </c>
      <c r="E296" s="2">
        <v>0</v>
      </c>
      <c r="F296" s="2">
        <v>0</v>
      </c>
      <c r="G296" s="3">
        <f t="shared" si="12"/>
        <v>31331.719900000058</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191439.08000000007</v>
      </c>
      <c r="E297" s="2">
        <v>0</v>
      </c>
      <c r="F297" s="2">
        <v>0</v>
      </c>
      <c r="G297" s="3">
        <f t="shared" si="12"/>
        <v>113331.93536000003</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52729.04</v>
      </c>
      <c r="D298" s="2">
        <f>'PR-RAS'!E302</f>
        <v>150392.16</v>
      </c>
      <c r="E298" s="2">
        <v>0</v>
      </c>
      <c r="F298" s="2">
        <v>0</v>
      </c>
      <c r="G298" s="3">
        <f t="shared" si="12"/>
        <v>104993.46792</v>
      </c>
      <c r="H298" s="3">
        <f t="shared" si="13"/>
        <v>0.20000000000436557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9070.01</v>
      </c>
      <c r="D300" s="2">
        <f>'PR-RAS'!E304</f>
        <v>189872.24</v>
      </c>
      <c r="E300" s="2">
        <v>0</v>
      </c>
      <c r="F300" s="2">
        <v>0</v>
      </c>
      <c r="G300" s="3">
        <f t="shared" si="12"/>
        <v>116255.53250999999</v>
      </c>
      <c r="H300" s="3">
        <f t="shared" si="13"/>
        <v>0.24999999999090505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1249.5</v>
      </c>
      <c r="D301" s="2">
        <f>'PR-RAS'!E305</f>
        <v>2677.09</v>
      </c>
      <c r="E301" s="2">
        <v>0</v>
      </c>
      <c r="F301" s="2">
        <v>0</v>
      </c>
      <c r="G301" s="3">
        <f t="shared" si="12"/>
        <v>1981.104</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49557.78</v>
      </c>
      <c r="D355" s="2">
        <f>'PR-RAS'!E360</f>
        <v>52412.930000000008</v>
      </c>
      <c r="E355" s="2">
        <v>0</v>
      </c>
      <c r="F355" s="2">
        <v>0</v>
      </c>
      <c r="G355" s="3">
        <f t="shared" si="12"/>
        <v>54651.808560000005</v>
      </c>
      <c r="H355" s="3">
        <f t="shared" si="13"/>
        <v>0.28999999999359716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49557.78</v>
      </c>
      <c r="D368" s="2">
        <f>'PR-RAS'!E373</f>
        <v>52412.930000000008</v>
      </c>
      <c r="E368" s="2">
        <v>0</v>
      </c>
      <c r="F368" s="2">
        <v>0</v>
      </c>
      <c r="G368" s="3">
        <f t="shared" si="12"/>
        <v>56658.795880000005</v>
      </c>
      <c r="H368" s="3">
        <f t="shared" si="13"/>
        <v>0.28999999999359716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47163.92</v>
      </c>
      <c r="D374" s="2">
        <f>'PR-RAS'!E379</f>
        <v>49526.350000000006</v>
      </c>
      <c r="E374" s="2">
        <v>0</v>
      </c>
      <c r="F374" s="2">
        <v>0</v>
      </c>
      <c r="G374" s="3">
        <f t="shared" si="12"/>
        <v>54538.79926</v>
      </c>
      <c r="H374" s="3">
        <f t="shared" si="13"/>
        <v>0.430000000007567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28691.03</v>
      </c>
      <c r="D375" s="2">
        <f>'PR-RAS'!E380</f>
        <v>25984.99</v>
      </c>
      <c r="E375" s="2">
        <v>0</v>
      </c>
      <c r="F375" s="2">
        <v>0</v>
      </c>
      <c r="G375" s="3">
        <f t="shared" si="12"/>
        <v>30167.217740000004</v>
      </c>
      <c r="H375" s="3">
        <f t="shared" si="13"/>
        <v>3.9999999997235136E-2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3634.54</v>
      </c>
      <c r="D376" s="2">
        <f>'PR-RAS'!E381</f>
        <v>7833</v>
      </c>
      <c r="E376" s="2">
        <v>0</v>
      </c>
      <c r="F376" s="2">
        <v>0</v>
      </c>
      <c r="G376" s="3">
        <f t="shared" si="12"/>
        <v>7237.7025000000003</v>
      </c>
      <c r="H376" s="3">
        <f t="shared" si="13"/>
        <v>0.46000000000003638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618.75</v>
      </c>
      <c r="E377" s="2">
        <v>0</v>
      </c>
      <c r="F377" s="2">
        <v>0</v>
      </c>
      <c r="G377" s="3">
        <f t="shared" si="12"/>
        <v>465.3</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1769.61</v>
      </c>
      <c r="D379" s="2">
        <f>'PR-RAS'!E384</f>
        <v>511.06</v>
      </c>
      <c r="E379" s="2">
        <v>0</v>
      </c>
      <c r="F379" s="2">
        <v>0</v>
      </c>
      <c r="G379" s="3">
        <f t="shared" si="12"/>
        <v>1055.27394</v>
      </c>
      <c r="H379" s="3">
        <f t="shared" si="13"/>
        <v>0.45000000000010232</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2653.66</v>
      </c>
      <c r="D380" s="2">
        <f>'PR-RAS'!E385</f>
        <v>0</v>
      </c>
      <c r="E380" s="2">
        <v>0</v>
      </c>
      <c r="F380" s="2">
        <v>0</v>
      </c>
      <c r="G380" s="3">
        <f t="shared" si="12"/>
        <v>1005.73714</v>
      </c>
      <c r="H380" s="3">
        <f t="shared" si="13"/>
        <v>0.34000000000014552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10415.08</v>
      </c>
      <c r="D381" s="2">
        <f>'PR-RAS'!E386</f>
        <v>14578.55</v>
      </c>
      <c r="E381" s="2">
        <v>0</v>
      </c>
      <c r="F381" s="2">
        <v>0</v>
      </c>
      <c r="G381" s="3">
        <f t="shared" si="12"/>
        <v>15037.428400000001</v>
      </c>
      <c r="H381" s="3">
        <f t="shared" si="13"/>
        <v>0.53000000000065484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2393.86</v>
      </c>
      <c r="D388" s="2">
        <f>'PR-RAS'!E393</f>
        <v>2886.58</v>
      </c>
      <c r="E388" s="2">
        <v>0</v>
      </c>
      <c r="F388" s="2">
        <v>0</v>
      </c>
      <c r="G388" s="3">
        <f t="shared" si="12"/>
        <v>3160.6367400000004</v>
      </c>
      <c r="H388" s="3">
        <f t="shared" si="13"/>
        <v>0.55999999999994543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2393.86</v>
      </c>
      <c r="D389" s="2">
        <f>'PR-RAS'!E394</f>
        <v>2886.58</v>
      </c>
      <c r="E389" s="2">
        <v>0</v>
      </c>
      <c r="F389" s="2">
        <v>0</v>
      </c>
      <c r="G389" s="3">
        <f t="shared" si="12"/>
        <v>3168.8037600000002</v>
      </c>
      <c r="H389" s="3">
        <f t="shared" si="13"/>
        <v>0.55999999999994543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49557.78</v>
      </c>
      <c r="D413" s="2">
        <f>'PR-RAS'!E418</f>
        <v>52412.930000000008</v>
      </c>
      <c r="E413" s="2">
        <v>0</v>
      </c>
      <c r="F413" s="2">
        <v>0</v>
      </c>
      <c r="G413" s="3">
        <f t="shared" si="12"/>
        <v>63606.059680000006</v>
      </c>
      <c r="H413" s="3">
        <f t="shared" si="13"/>
        <v>0.28999999999359716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91333.68</v>
      </c>
      <c r="D415" s="2">
        <f>'PR-RAS'!E420</f>
        <v>140891.46</v>
      </c>
      <c r="E415" s="2">
        <v>0</v>
      </c>
      <c r="F415" s="2">
        <v>0</v>
      </c>
      <c r="G415" s="3">
        <f t="shared" si="12"/>
        <v>154470.27239999999</v>
      </c>
      <c r="H415" s="3">
        <f t="shared" si="13"/>
        <v>0.77999999999883585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2837759.85</v>
      </c>
      <c r="D417" s="2">
        <f>'PR-RAS'!E422</f>
        <v>3193862.2</v>
      </c>
      <c r="E417" s="2">
        <v>0</v>
      </c>
      <c r="F417" s="2">
        <v>0</v>
      </c>
      <c r="G417" s="3">
        <f t="shared" si="12"/>
        <v>3837801.4479999999</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2781108.4099999997</v>
      </c>
      <c r="D418" s="2">
        <f>'PR-RAS'!E423</f>
        <v>3437714.2100000004</v>
      </c>
      <c r="E418" s="2">
        <v>0</v>
      </c>
      <c r="F418" s="2">
        <v>0</v>
      </c>
      <c r="G418" s="3">
        <f t="shared" si="12"/>
        <v>4026775.8581099999</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56651.44000000041</v>
      </c>
      <c r="D419" s="2">
        <f>'PR-RAS'!E424</f>
        <v>0</v>
      </c>
      <c r="E419" s="2">
        <v>0</v>
      </c>
      <c r="F419" s="2">
        <v>0</v>
      </c>
      <c r="G419" s="3">
        <f t="shared" si="12"/>
        <v>23680.301920000169</v>
      </c>
      <c r="H419" s="3">
        <f t="shared" si="13"/>
        <v>0.44000000040978193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243852.01000000024</v>
      </c>
      <c r="E420" s="2">
        <v>0</v>
      </c>
      <c r="F420" s="2">
        <v>0</v>
      </c>
      <c r="G420" s="3">
        <f t="shared" si="12"/>
        <v>204347.98438000018</v>
      </c>
      <c r="H420" s="3">
        <f t="shared" si="13"/>
        <v>1.0000000242143869E-2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9500.7000000000116</v>
      </c>
      <c r="E421" s="2">
        <v>0</v>
      </c>
      <c r="F421" s="2">
        <v>0</v>
      </c>
      <c r="G421" s="3">
        <f t="shared" si="12"/>
        <v>7980.5880000000097</v>
      </c>
      <c r="H421" s="3">
        <f t="shared" si="13"/>
        <v>0.29999999998835847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38604.639999999992</v>
      </c>
      <c r="D422" s="2">
        <f>'PR-RAS'!E427</f>
        <v>0</v>
      </c>
      <c r="E422" s="2">
        <v>0</v>
      </c>
      <c r="F422" s="2">
        <v>0</v>
      </c>
      <c r="G422" s="3">
        <f t="shared" si="12"/>
        <v>16252.553439999996</v>
      </c>
      <c r="H422" s="3">
        <f t="shared" si="13"/>
        <v>0.36000000000785803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9070.01</v>
      </c>
      <c r="D423" s="2">
        <f>'PR-RAS'!E428</f>
        <v>189872.24</v>
      </c>
      <c r="E423" s="2">
        <v>0</v>
      </c>
      <c r="F423" s="2">
        <v>0</v>
      </c>
      <c r="G423" s="3">
        <f t="shared" si="12"/>
        <v>164079.71477999998</v>
      </c>
      <c r="H423" s="3">
        <f t="shared" si="13"/>
        <v>0.24999999999090505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2837759.85</v>
      </c>
      <c r="D637" s="2">
        <f>'PR-RAS'!E643</f>
        <v>3193862.2</v>
      </c>
      <c r="E637" s="2">
        <v>0</v>
      </c>
      <c r="F637" s="2">
        <v>0</v>
      </c>
      <c r="G637" s="3">
        <f t="shared" si="14"/>
        <v>5867407.983</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2781108.4099999997</v>
      </c>
      <c r="D638" s="2">
        <f>'PR-RAS'!E644</f>
        <v>3437714.2100000004</v>
      </c>
      <c r="E638" s="2">
        <v>0</v>
      </c>
      <c r="F638" s="2">
        <v>0</v>
      </c>
      <c r="G638" s="3">
        <f t="shared" si="14"/>
        <v>6151213.9607100002</v>
      </c>
      <c r="H638" s="3">
        <f t="shared" si="15"/>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56651.44000000041</v>
      </c>
      <c r="D639" s="2">
        <f>'PR-RAS'!E645</f>
        <v>0</v>
      </c>
      <c r="E639" s="2">
        <v>0</v>
      </c>
      <c r="F639" s="2">
        <v>0</v>
      </c>
      <c r="G639" s="3">
        <f t="shared" si="14"/>
        <v>36143.618720000261</v>
      </c>
      <c r="H639" s="3">
        <f t="shared" si="15"/>
        <v>0.44000000040978193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243852.01000000024</v>
      </c>
      <c r="E640" s="2">
        <v>0</v>
      </c>
      <c r="F640" s="2">
        <v>0</v>
      </c>
      <c r="G640" s="3">
        <f t="shared" si="14"/>
        <v>311642.86878000031</v>
      </c>
      <c r="H640" s="3">
        <f t="shared" si="15"/>
        <v>1.0000000242143869E-2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9500.7000000000116</v>
      </c>
      <c r="E641" s="2">
        <v>0</v>
      </c>
      <c r="F641" s="2">
        <v>0</v>
      </c>
      <c r="G641" s="3">
        <f t="shared" si="14"/>
        <v>12160.896000000015</v>
      </c>
      <c r="H641" s="3">
        <f t="shared" si="15"/>
        <v>0.29999999998835847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38604.639999999992</v>
      </c>
      <c r="D642" s="2">
        <f>'PR-RAS'!E648</f>
        <v>0</v>
      </c>
      <c r="E642" s="2">
        <v>0</v>
      </c>
      <c r="F642" s="2">
        <v>0</v>
      </c>
      <c r="G642" s="3">
        <f t="shared" si="14"/>
        <v>24745.574239999994</v>
      </c>
      <c r="H642" s="3">
        <f t="shared" si="15"/>
        <v>0.36000000000785803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18046.800000000418</v>
      </c>
      <c r="D643" s="2">
        <f>'PR-RAS'!E649</f>
        <v>0</v>
      </c>
      <c r="E643" s="2">
        <v>0</v>
      </c>
      <c r="F643" s="2">
        <v>0</v>
      </c>
      <c r="G643" s="3">
        <f t="shared" si="14"/>
        <v>11586.045600000269</v>
      </c>
      <c r="H643" s="3">
        <f t="shared" si="15"/>
        <v>0.19999999958236003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234351.31000000023</v>
      </c>
      <c r="E644" s="2">
        <v>0</v>
      </c>
      <c r="F644" s="2">
        <v>0</v>
      </c>
      <c r="G644" s="3">
        <f t="shared" si="14"/>
        <v>301375.7846600003</v>
      </c>
      <c r="H644" s="3">
        <f t="shared" si="15"/>
        <v>0.31000000023050234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190623.07</v>
      </c>
      <c r="D645" s="2">
        <f>'PR-RAS'!E651</f>
        <v>0</v>
      </c>
      <c r="E645" s="2">
        <v>0</v>
      </c>
      <c r="F645" s="2">
        <v>0</v>
      </c>
      <c r="G645" s="3">
        <f t="shared" si="14"/>
        <v>122761.25708000001</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66893.3</v>
      </c>
      <c r="D646" s="2">
        <f>'PR-RAS'!E653</f>
        <v>57032.63</v>
      </c>
      <c r="E646" s="2">
        <v>0</v>
      </c>
      <c r="F646" s="2">
        <v>0</v>
      </c>
      <c r="G646" s="3">
        <f t="shared" si="14"/>
        <v>116718.2712</v>
      </c>
      <c r="H646" s="3">
        <f t="shared" si="15"/>
        <v>0.67000000000552973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1114245.2</v>
      </c>
      <c r="D647" s="2">
        <f>'PR-RAS'!E654</f>
        <v>1148436.8400000001</v>
      </c>
      <c r="E647" s="2">
        <v>0</v>
      </c>
      <c r="F647" s="2">
        <v>0</v>
      </c>
      <c r="G647" s="3">
        <f t="shared" si="14"/>
        <v>2203582.79648</v>
      </c>
      <c r="H647" s="3">
        <f t="shared" si="15"/>
        <v>0.35999999986961484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1124105.8700000001</v>
      </c>
      <c r="D648" s="2">
        <f>'PR-RAS'!E655</f>
        <v>1118996.69</v>
      </c>
      <c r="E648" s="2">
        <v>0</v>
      </c>
      <c r="F648" s="2">
        <v>0</v>
      </c>
      <c r="G648" s="3">
        <f t="shared" si="14"/>
        <v>2175278.2147500003</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57032.629999999888</v>
      </c>
      <c r="D649" s="2">
        <f>'PR-RAS'!E656</f>
        <v>86472.780000000028</v>
      </c>
      <c r="E649" s="2">
        <v>0</v>
      </c>
      <c r="F649" s="2">
        <v>0</v>
      </c>
      <c r="G649" s="3">
        <f t="shared" si="14"/>
        <v>149025.86711999998</v>
      </c>
      <c r="H649" s="3">
        <f t="shared" si="15"/>
        <v>0.59000000008381903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85</v>
      </c>
      <c r="D651" s="2">
        <f>'PR-RAS'!E658</f>
        <v>87</v>
      </c>
      <c r="E651" s="2">
        <v>0</v>
      </c>
      <c r="F651" s="2">
        <v>0</v>
      </c>
      <c r="G651" s="3">
        <f t="shared" si="14"/>
        <v>168.35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80</v>
      </c>
      <c r="D653" s="2">
        <f>'PR-RAS'!E660</f>
        <v>83</v>
      </c>
      <c r="E653" s="2">
        <v>0</v>
      </c>
      <c r="F653" s="2">
        <v>0</v>
      </c>
      <c r="G653" s="3">
        <f t="shared" si="14"/>
        <v>160.392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1992157.12</v>
      </c>
      <c r="D676" s="2">
        <f>'PR-RAS'!E683</f>
        <v>2204728.9500000002</v>
      </c>
      <c r="E676" s="2">
        <v>0</v>
      </c>
      <c r="F676" s="2">
        <v>0</v>
      </c>
      <c r="G676" s="3">
        <f t="shared" si="14"/>
        <v>4321090.1385000004</v>
      </c>
      <c r="H676" s="3">
        <f t="shared" si="15"/>
        <v>0.16999999992549419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53689.120000000003</v>
      </c>
      <c r="D678" s="2">
        <f>'PR-RAS'!E685</f>
        <v>1105</v>
      </c>
      <c r="E678" s="2">
        <v>0</v>
      </c>
      <c r="F678" s="2">
        <v>0</v>
      </c>
      <c r="G678" s="3">
        <f t="shared" si="14"/>
        <v>37843.704240000006</v>
      </c>
      <c r="H678" s="3">
        <f t="shared" si="15"/>
        <v>0.12000000000261934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25493.599999999999</v>
      </c>
      <c r="D695" s="2">
        <f>'PR-RAS'!E702</f>
        <v>13753.5</v>
      </c>
      <c r="E695" s="2">
        <v>0</v>
      </c>
      <c r="F695" s="2">
        <v>0</v>
      </c>
      <c r="G695" s="3">
        <f t="shared" si="14"/>
        <v>36782.416399999995</v>
      </c>
      <c r="H695" s="3">
        <f t="shared" si="15"/>
        <v>0.90000000000145519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84459.91</v>
      </c>
      <c r="D717" s="2">
        <f>'PR-RAS'!E724</f>
        <v>100883.71</v>
      </c>
      <c r="E717" s="2">
        <v>0</v>
      </c>
      <c r="F717" s="2">
        <v>0</v>
      </c>
      <c r="G717" s="3">
        <f t="shared" si="14"/>
        <v>204938.76827999999</v>
      </c>
      <c r="H717" s="3">
        <f t="shared" si="15"/>
        <v>0.3799999999901047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2342.3000000000002</v>
      </c>
      <c r="D725" s="2">
        <f>'PR-RAS'!E732</f>
        <v>2342.3000000000002</v>
      </c>
      <c r="E725" s="2">
        <v>0</v>
      </c>
      <c r="F725" s="2">
        <v>0</v>
      </c>
      <c r="G725" s="3">
        <f t="shared" si="14"/>
        <v>5087.4756000000007</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3310.8</v>
      </c>
      <c r="D726" s="2">
        <f>'PR-RAS'!E733</f>
        <v>4414.3999999999996</v>
      </c>
      <c r="E726" s="2">
        <v>0</v>
      </c>
      <c r="F726" s="2">
        <v>0</v>
      </c>
      <c r="G726" s="3">
        <f t="shared" si="14"/>
        <v>8801.2099999999991</v>
      </c>
      <c r="H726" s="3">
        <f t="shared" si="15"/>
        <v>0.5999999999994543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40971.1</v>
      </c>
      <c r="D727" s="2">
        <f>'PR-RAS'!E734</f>
        <v>47938.35</v>
      </c>
      <c r="E727" s="2">
        <v>0</v>
      </c>
      <c r="F727" s="2">
        <v>0</v>
      </c>
      <c r="G727" s="3">
        <f t="shared" si="14"/>
        <v>99351.502799999987</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4983.8</v>
      </c>
      <c r="D729" s="2">
        <f>'PR-RAS'!E736</f>
        <v>6520.4</v>
      </c>
      <c r="E729" s="2">
        <v>0</v>
      </c>
      <c r="F729" s="2">
        <v>0</v>
      </c>
      <c r="G729" s="3">
        <f t="shared" si="14"/>
        <v>13121.908799999999</v>
      </c>
      <c r="H729" s="3">
        <f t="shared" si="15"/>
        <v>0.5999999999994543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61409.02</v>
      </c>
      <c r="D731" s="2">
        <f>'PR-RAS'!E738</f>
        <v>1195.48</v>
      </c>
      <c r="E731" s="2">
        <v>0</v>
      </c>
      <c r="F731" s="2">
        <v>0</v>
      </c>
      <c r="G731" s="3">
        <f t="shared" si="14"/>
        <v>46573.985399999998</v>
      </c>
      <c r="H731" s="3">
        <f t="shared" si="15"/>
        <v>0.49999999999681677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2870.63</v>
      </c>
      <c r="D732" s="2">
        <f>'PR-RAS'!E739</f>
        <v>4181.95</v>
      </c>
      <c r="E732" s="2">
        <v>0</v>
      </c>
      <c r="F732" s="2">
        <v>0</v>
      </c>
      <c r="G732" s="3">
        <f t="shared" si="14"/>
        <v>8212.4414299999989</v>
      </c>
      <c r="H732" s="3">
        <f t="shared" si="15"/>
        <v>0.42000000000007276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2424.31</v>
      </c>
      <c r="D734" s="2">
        <f>'PR-RAS'!E741</f>
        <v>3892.93</v>
      </c>
      <c r="E734" s="2">
        <v>0</v>
      </c>
      <c r="F734" s="2">
        <v>0</v>
      </c>
      <c r="G734" s="3">
        <f t="shared" si="14"/>
        <v>7484.0546100000001</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106149.03</v>
      </c>
      <c r="D848" s="2">
        <f>'PR-RAS'!E855</f>
        <v>134627.60999999999</v>
      </c>
      <c r="E848" s="2">
        <v>0</v>
      </c>
      <c r="F848" s="2">
        <v>0</v>
      </c>
      <c r="G848" s="3">
        <f t="shared" si="34"/>
        <v>317967.39974999998</v>
      </c>
      <c r="H848" s="3">
        <f t="shared" si="35"/>
        <v>0.42000000001280569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3906422.5199999996</v>
      </c>
      <c r="D1011" s="7">
        <f>BILANCA!E6</f>
        <v>3937810.8</v>
      </c>
      <c r="E1011" s="7">
        <v>0</v>
      </c>
      <c r="F1011" s="7">
        <v>0</v>
      </c>
      <c r="G1011" s="8">
        <f t="shared" ref="G1011:G1306" si="38">B1011/1000*C1011+B1011/500*D1011</f>
        <v>11782.044119999999</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3643472.7699999996</v>
      </c>
      <c r="D1012" s="2">
        <f>BILANCA!E7</f>
        <v>3642112.01</v>
      </c>
      <c r="E1012" s="2">
        <v>0</v>
      </c>
      <c r="F1012" s="2">
        <v>0</v>
      </c>
      <c r="G1012" s="3">
        <f t="shared" si="38"/>
        <v>21855.39358</v>
      </c>
      <c r="H1012" s="3">
        <f t="shared" si="35"/>
        <v>0.24000000022351742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2590031.9299999997</v>
      </c>
      <c r="D1013" s="2">
        <f>BILANCA!E8</f>
        <v>2590031.9299999997</v>
      </c>
      <c r="E1013" s="2">
        <v>0</v>
      </c>
      <c r="F1013" s="2">
        <v>0</v>
      </c>
      <c r="G1013" s="3">
        <f t="shared" si="38"/>
        <v>23310.287369999998</v>
      </c>
      <c r="H1013" s="3">
        <f t="shared" si="35"/>
        <v>0.14000000059604645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2589952.88</v>
      </c>
      <c r="D1014" s="2">
        <f>BILANCA!E9</f>
        <v>2589952.88</v>
      </c>
      <c r="E1014" s="2">
        <v>0</v>
      </c>
      <c r="F1014" s="2">
        <v>0</v>
      </c>
      <c r="G1014" s="3">
        <f t="shared" si="38"/>
        <v>31079.434559999998</v>
      </c>
      <c r="H1014" s="3">
        <f t="shared" si="35"/>
        <v>0.24000000022351742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79.05</v>
      </c>
      <c r="D1015" s="2">
        <f>BILANCA!E10</f>
        <v>79.05</v>
      </c>
      <c r="E1015" s="2">
        <v>0</v>
      </c>
      <c r="F1015" s="2">
        <v>0</v>
      </c>
      <c r="G1015" s="3">
        <f t="shared" si="38"/>
        <v>1.1857500000000001</v>
      </c>
      <c r="H1015" s="3">
        <f t="shared" si="35"/>
        <v>9.9999999999994316E-2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1053440.8399999999</v>
      </c>
      <c r="D1017" s="2">
        <f>BILANCA!E12</f>
        <v>1052080.0799999998</v>
      </c>
      <c r="E1017" s="2">
        <v>0</v>
      </c>
      <c r="F1017" s="2">
        <v>0</v>
      </c>
      <c r="G1017" s="3">
        <f t="shared" si="38"/>
        <v>22103.206999999995</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929875.79</v>
      </c>
      <c r="D1018" s="2">
        <f>BILANCA!E13</f>
        <v>897748.12000000011</v>
      </c>
      <c r="E1018" s="2">
        <v>0</v>
      </c>
      <c r="F1018" s="2">
        <v>0</v>
      </c>
      <c r="G1018" s="3">
        <f t="shared" si="38"/>
        <v>21802.976240000004</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2570213.02</v>
      </c>
      <c r="D1020" s="2">
        <f>BILANCA!E15</f>
        <v>2570213.02</v>
      </c>
      <c r="E1020" s="2">
        <v>0</v>
      </c>
      <c r="F1020" s="2">
        <v>0</v>
      </c>
      <c r="G1020" s="3">
        <f t="shared" si="38"/>
        <v>77106.390599999999</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1640337.23</v>
      </c>
      <c r="D1023" s="2">
        <f>BILANCA!E18</f>
        <v>1672464.9</v>
      </c>
      <c r="E1023" s="2">
        <v>0</v>
      </c>
      <c r="F1023" s="2">
        <v>0</v>
      </c>
      <c r="G1023" s="3">
        <f t="shared" si="38"/>
        <v>64808.471389999992</v>
      </c>
      <c r="H1023" s="3">
        <f t="shared" si="35"/>
        <v>0.33000000007450581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115957.43999999994</v>
      </c>
      <c r="D1024" s="2">
        <f>BILANCA!E19</f>
        <v>146044.60999999993</v>
      </c>
      <c r="E1024" s="2">
        <v>0</v>
      </c>
      <c r="F1024" s="2">
        <v>0</v>
      </c>
      <c r="G1024" s="3">
        <f t="shared" si="38"/>
        <v>5712.6532399999978</v>
      </c>
      <c r="H1024" s="3">
        <f t="shared" si="35"/>
        <v>0.83000000001629815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241149.51</v>
      </c>
      <c r="D1025" s="2">
        <f>BILANCA!E20</f>
        <v>268426.06</v>
      </c>
      <c r="E1025" s="2">
        <v>0</v>
      </c>
      <c r="F1025" s="2">
        <v>0</v>
      </c>
      <c r="G1025" s="3">
        <f t="shared" si="38"/>
        <v>11670.024450000001</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17267.95</v>
      </c>
      <c r="D1026" s="2">
        <f>BILANCA!E21</f>
        <v>26540.05</v>
      </c>
      <c r="E1026" s="2">
        <v>0</v>
      </c>
      <c r="F1026" s="2">
        <v>0</v>
      </c>
      <c r="G1026" s="3">
        <f t="shared" si="38"/>
        <v>1125.5688</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39623.79</v>
      </c>
      <c r="D1027" s="2">
        <f>BILANCA!E22</f>
        <v>47982.54</v>
      </c>
      <c r="E1027" s="2">
        <v>0</v>
      </c>
      <c r="F1027" s="2">
        <v>0</v>
      </c>
      <c r="G1027" s="3">
        <f t="shared" si="38"/>
        <v>2305.0107900000003</v>
      </c>
      <c r="H1027" s="3">
        <f t="shared" si="35"/>
        <v>0.66999999999825377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3816.6</v>
      </c>
      <c r="D1028" s="2">
        <f>BILANCA!E23</f>
        <v>3816.6</v>
      </c>
      <c r="E1028" s="2">
        <v>0</v>
      </c>
      <c r="F1028" s="2">
        <v>0</v>
      </c>
      <c r="G1028" s="3">
        <f t="shared" si="38"/>
        <v>206.09639999999996</v>
      </c>
      <c r="H1028" s="3">
        <f t="shared" si="35"/>
        <v>0.8000000000001819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28390.31</v>
      </c>
      <c r="D1029" s="2">
        <f>BILANCA!E24</f>
        <v>28901.37</v>
      </c>
      <c r="E1029" s="2">
        <v>0</v>
      </c>
      <c r="F1029" s="2">
        <v>0</v>
      </c>
      <c r="G1029" s="3">
        <f t="shared" si="38"/>
        <v>1637.66795</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50671.94</v>
      </c>
      <c r="D1030" s="2">
        <f>BILANCA!E25</f>
        <v>50671.94</v>
      </c>
      <c r="E1030" s="2">
        <v>0</v>
      </c>
      <c r="F1030" s="2">
        <v>0</v>
      </c>
      <c r="G1030" s="3">
        <f t="shared" si="38"/>
        <v>3040.3164000000002</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54313.49</v>
      </c>
      <c r="D1031" s="2">
        <f>BILANCA!E26</f>
        <v>68891.95</v>
      </c>
      <c r="E1031" s="2">
        <v>0</v>
      </c>
      <c r="F1031" s="2">
        <v>0</v>
      </c>
      <c r="G1031" s="3">
        <f t="shared" si="38"/>
        <v>4034.0451900000003</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319276.15000000002</v>
      </c>
      <c r="D1033" s="2">
        <f>BILANCA!E28</f>
        <v>349185.9</v>
      </c>
      <c r="E1033" s="2">
        <v>0</v>
      </c>
      <c r="F1033" s="2">
        <v>0</v>
      </c>
      <c r="G1033" s="3">
        <f t="shared" si="38"/>
        <v>23405.902849999999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6920.9000000000087</v>
      </c>
      <c r="D1040" s="2">
        <f>BILANCA!E35</f>
        <v>7600.6399999999994</v>
      </c>
      <c r="E1040" s="2">
        <v>0</v>
      </c>
      <c r="F1040" s="2">
        <v>0</v>
      </c>
      <c r="G1040" s="3">
        <f t="shared" si="38"/>
        <v>663.6654000000002</v>
      </c>
      <c r="H1040" s="3">
        <f t="shared" si="35"/>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105836.52</v>
      </c>
      <c r="D1041" s="2">
        <f>BILANCA!E36</f>
        <v>108669.44</v>
      </c>
      <c r="E1041" s="2">
        <v>0</v>
      </c>
      <c r="F1041" s="2">
        <v>0</v>
      </c>
      <c r="G1041" s="3">
        <f t="shared" si="38"/>
        <v>10018.437400000001</v>
      </c>
      <c r="H1041" s="3">
        <f t="shared" si="35"/>
        <v>0.91999999999825377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98915.62</v>
      </c>
      <c r="D1045" s="2">
        <f>BILANCA!E40</f>
        <v>101068.8</v>
      </c>
      <c r="E1045" s="2">
        <v>0</v>
      </c>
      <c r="F1045" s="2">
        <v>0</v>
      </c>
      <c r="G1045" s="3">
        <f t="shared" si="38"/>
        <v>10536.862700000001</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686.71</v>
      </c>
      <c r="D1050" s="2">
        <f>BILANCA!E45</f>
        <v>686.71</v>
      </c>
      <c r="E1050" s="2">
        <v>0</v>
      </c>
      <c r="F1050" s="2">
        <v>0</v>
      </c>
      <c r="G1050" s="3">
        <f t="shared" si="38"/>
        <v>82.405200000000008</v>
      </c>
      <c r="H1050" s="3">
        <f t="shared" si="35"/>
        <v>0.57999999999992724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686.71</v>
      </c>
      <c r="D1052" s="2">
        <f>BILANCA!E47</f>
        <v>686.71</v>
      </c>
      <c r="E1052" s="2">
        <v>0</v>
      </c>
      <c r="F1052" s="2">
        <v>0</v>
      </c>
      <c r="G1052" s="3">
        <f t="shared" si="38"/>
        <v>86.52546000000001</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49199.45</v>
      </c>
      <c r="D1059" s="2">
        <f>BILANCA!E54</f>
        <v>52129.760000000002</v>
      </c>
      <c r="E1059" s="2">
        <v>0</v>
      </c>
      <c r="F1059" s="2">
        <v>0</v>
      </c>
      <c r="G1059" s="3">
        <f t="shared" si="38"/>
        <v>7519.4895299999998</v>
      </c>
      <c r="H1059" s="3">
        <f t="shared" si="35"/>
        <v>0.68999999999505235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49199.45</v>
      </c>
      <c r="D1060" s="2">
        <f>BILANCA!E55</f>
        <v>52129.760000000002</v>
      </c>
      <c r="E1060" s="2">
        <v>0</v>
      </c>
      <c r="F1060" s="2">
        <v>0</v>
      </c>
      <c r="G1060" s="3">
        <f t="shared" si="38"/>
        <v>7672.9485000000004</v>
      </c>
      <c r="H1060" s="3">
        <f t="shared" si="35"/>
        <v>0.68999999999505235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262949.75</v>
      </c>
      <c r="D1074" s="2">
        <f>BILANCA!E69</f>
        <v>295698.78999999998</v>
      </c>
      <c r="E1074" s="2">
        <v>0</v>
      </c>
      <c r="F1074" s="2">
        <v>0</v>
      </c>
      <c r="G1074" s="3">
        <f t="shared" si="38"/>
        <v>54678.229119999996</v>
      </c>
      <c r="H1074" s="3">
        <f t="shared" si="35"/>
        <v>0.46000000002095476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57032.63</v>
      </c>
      <c r="D1075" s="2">
        <f>BILANCA!E70</f>
        <v>86472.78</v>
      </c>
      <c r="E1075" s="2">
        <v>0</v>
      </c>
      <c r="F1075" s="2">
        <v>0</v>
      </c>
      <c r="G1075" s="3">
        <f t="shared" si="38"/>
        <v>14948.582350000001</v>
      </c>
      <c r="H1075" s="3">
        <f t="shared" si="35"/>
        <v>0.5900000000037835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56935.040000000001</v>
      </c>
      <c r="D1076" s="2">
        <f>BILANCA!E71</f>
        <v>86439.67</v>
      </c>
      <c r="E1076" s="2">
        <v>0</v>
      </c>
      <c r="F1076" s="2">
        <v>0</v>
      </c>
      <c r="G1076" s="3">
        <f t="shared" si="38"/>
        <v>15167.74908</v>
      </c>
      <c r="H1076" s="3">
        <f t="shared" si="35"/>
        <v>0.37000000000261934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56935.040000000001</v>
      </c>
      <c r="D1078" s="2">
        <f>BILANCA!E73</f>
        <v>86439.67</v>
      </c>
      <c r="E1078" s="2">
        <v>0</v>
      </c>
      <c r="F1078" s="2">
        <v>0</v>
      </c>
      <c r="G1078" s="3">
        <f t="shared" si="38"/>
        <v>15627.377840000001</v>
      </c>
      <c r="H1078" s="3">
        <f t="shared" si="35"/>
        <v>0.37000000000261934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97.59</v>
      </c>
      <c r="D1085" s="2">
        <f>BILANCA!E80</f>
        <v>33.11</v>
      </c>
      <c r="E1085" s="2">
        <v>0</v>
      </c>
      <c r="F1085" s="2">
        <v>0</v>
      </c>
      <c r="G1085" s="3">
        <f t="shared" si="38"/>
        <v>12.28575</v>
      </c>
      <c r="H1085" s="3">
        <f t="shared" si="35"/>
        <v>0.51999999999999602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6224.0400000000009</v>
      </c>
      <c r="D1087" s="2">
        <f>BILANCA!E82</f>
        <v>19353.77</v>
      </c>
      <c r="E1087" s="2">
        <v>0</v>
      </c>
      <c r="F1087" s="2">
        <v>0</v>
      </c>
      <c r="G1087" s="3">
        <f t="shared" si="38"/>
        <v>3459.7316599999999</v>
      </c>
      <c r="H1087" s="3">
        <f t="shared" si="35"/>
        <v>0.27000000000043656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193.02</v>
      </c>
      <c r="D1089" s="2">
        <f>BILANCA!E84</f>
        <v>94.77</v>
      </c>
      <c r="E1089" s="2">
        <v>0</v>
      </c>
      <c r="F1089" s="2">
        <v>0</v>
      </c>
      <c r="G1089" s="3">
        <f t="shared" si="38"/>
        <v>30.222239999999999</v>
      </c>
      <c r="H1089" s="3">
        <f t="shared" si="35"/>
        <v>0.25000000000001421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1726.73</v>
      </c>
      <c r="E1090" s="2">
        <v>0</v>
      </c>
      <c r="F1090" s="2">
        <v>0</v>
      </c>
      <c r="G1090" s="3">
        <f t="shared" si="38"/>
        <v>276.27680000000004</v>
      </c>
      <c r="H1090" s="3">
        <f t="shared" si="35"/>
        <v>0.26999999999998181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6031.02</v>
      </c>
      <c r="D1092" s="2">
        <f>BILANCA!E87</f>
        <v>17532.27</v>
      </c>
      <c r="E1092" s="2">
        <v>0</v>
      </c>
      <c r="F1092" s="2">
        <v>0</v>
      </c>
      <c r="G1092" s="3">
        <f t="shared" si="38"/>
        <v>3369.83592</v>
      </c>
      <c r="H1092" s="3">
        <f t="shared" si="35"/>
        <v>0.29000000000087311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9070.01</v>
      </c>
      <c r="D1152" s="2">
        <f>BILANCA!E147</f>
        <v>189872.24</v>
      </c>
      <c r="E1152" s="2">
        <v>0</v>
      </c>
      <c r="F1152" s="2">
        <v>0</v>
      </c>
      <c r="G1152" s="3">
        <f t="shared" si="38"/>
        <v>55211.657579999992</v>
      </c>
      <c r="H1152" s="3">
        <f t="shared" si="41"/>
        <v>0.24999999999090505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180041.55</v>
      </c>
      <c r="E1155" s="2">
        <v>0</v>
      </c>
      <c r="F1155" s="2">
        <v>0</v>
      </c>
      <c r="G1155" s="3">
        <f t="shared" si="38"/>
        <v>52212.049499999994</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176545.55</v>
      </c>
      <c r="E1161" s="2">
        <v>0</v>
      </c>
      <c r="F1161" s="2">
        <v>0</v>
      </c>
      <c r="G1161" s="3">
        <f t="shared" si="38"/>
        <v>53316.756099999991</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3496</v>
      </c>
      <c r="E1163" s="2">
        <v>0</v>
      </c>
      <c r="F1163" s="2">
        <v>0</v>
      </c>
      <c r="G1163" s="3">
        <f t="shared" si="38"/>
        <v>1069.7760000000001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7820.51</v>
      </c>
      <c r="D1165" s="2">
        <f>BILANCA!E160</f>
        <v>7153.6</v>
      </c>
      <c r="E1165" s="2">
        <v>0</v>
      </c>
      <c r="F1165" s="2">
        <v>0</v>
      </c>
      <c r="G1165" s="3">
        <f t="shared" si="38"/>
        <v>3429.7950499999997</v>
      </c>
      <c r="H1165" s="3">
        <f t="shared" si="41"/>
        <v>0.88999999999941792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1249.5</v>
      </c>
      <c r="D1166" s="2">
        <f>BILANCA!E161</f>
        <v>2677.09</v>
      </c>
      <c r="E1166" s="2">
        <v>0</v>
      </c>
      <c r="F1166" s="2">
        <v>0</v>
      </c>
      <c r="G1166" s="3">
        <f t="shared" si="38"/>
        <v>1030.17408</v>
      </c>
      <c r="H1166" s="3">
        <f t="shared" si="41"/>
        <v>0.59000000000014552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190623.07</v>
      </c>
      <c r="D1176" s="2">
        <f>BILANCA!E171</f>
        <v>0</v>
      </c>
      <c r="E1176" s="2">
        <v>0</v>
      </c>
      <c r="F1176" s="2">
        <v>0</v>
      </c>
      <c r="G1176" s="3">
        <f t="shared" si="38"/>
        <v>31643.429620000003</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190623.07</v>
      </c>
      <c r="D1179" s="2">
        <f>BILANCA!E174</f>
        <v>0</v>
      </c>
      <c r="E1179" s="2">
        <v>0</v>
      </c>
      <c r="F1179" s="2">
        <v>0</v>
      </c>
      <c r="G1179" s="3">
        <f t="shared" si="38"/>
        <v>32215.298830000003</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3906422.5199999996</v>
      </c>
      <c r="D1180" s="2">
        <f>BILANCA!E176</f>
        <v>3937810.8000000003</v>
      </c>
      <c r="E1180" s="2">
        <v>0</v>
      </c>
      <c r="F1180" s="2">
        <v>0</v>
      </c>
      <c r="G1180" s="3">
        <f t="shared" si="38"/>
        <v>2002947.5004000003</v>
      </c>
      <c r="H1180" s="3">
        <f t="shared" si="41"/>
        <v>0.68000000016763806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229469.07000000004</v>
      </c>
      <c r="D1181" s="2">
        <f>BILANCA!E177</f>
        <v>335644.65</v>
      </c>
      <c r="E1181" s="2">
        <v>0</v>
      </c>
      <c r="F1181" s="2">
        <v>0</v>
      </c>
      <c r="G1181" s="3">
        <f t="shared" si="38"/>
        <v>154029.68127000003</v>
      </c>
      <c r="H1181" s="3">
        <f t="shared" si="41"/>
        <v>0.42000000001280569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229469.07000000004</v>
      </c>
      <c r="D1182" s="2">
        <f>BILANCA!E178</f>
        <v>294369.21000000002</v>
      </c>
      <c r="E1182" s="2">
        <v>0</v>
      </c>
      <c r="F1182" s="2">
        <v>0</v>
      </c>
      <c r="G1182" s="3">
        <f t="shared" si="38"/>
        <v>140731.68828</v>
      </c>
      <c r="H1182" s="3">
        <f t="shared" si="41"/>
        <v>0.28000000005704351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190623.07</v>
      </c>
      <c r="D1183" s="2">
        <f>BILANCA!E179</f>
        <v>214276.96</v>
      </c>
      <c r="E1183" s="2">
        <v>0</v>
      </c>
      <c r="F1183" s="2">
        <v>0</v>
      </c>
      <c r="G1183" s="3">
        <f t="shared" si="38"/>
        <v>107117.61927</v>
      </c>
      <c r="H1183" s="3">
        <f t="shared" si="41"/>
        <v>0.11000000001513399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38616.07</v>
      </c>
      <c r="D1184" s="2">
        <f>BILANCA!E180</f>
        <v>26000.82</v>
      </c>
      <c r="E1184" s="2">
        <v>0</v>
      </c>
      <c r="F1184" s="2">
        <v>0</v>
      </c>
      <c r="G1184" s="3">
        <f t="shared" si="38"/>
        <v>15767.481540000001</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90.42</v>
      </c>
      <c r="D1185" s="2">
        <f>BILANCA!E181</f>
        <v>201.63</v>
      </c>
      <c r="E1185" s="2">
        <v>0</v>
      </c>
      <c r="F1185" s="2">
        <v>0</v>
      </c>
      <c r="G1185" s="3">
        <f t="shared" si="38"/>
        <v>86.393999999999991</v>
      </c>
      <c r="H1185" s="3">
        <f t="shared" si="41"/>
        <v>0.79000000000000625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90.42</v>
      </c>
      <c r="D1188" s="2">
        <f>BILANCA!E184</f>
        <v>201.63</v>
      </c>
      <c r="E1188" s="2">
        <v>0</v>
      </c>
      <c r="F1188" s="2">
        <v>0</v>
      </c>
      <c r="G1188" s="3">
        <f t="shared" si="38"/>
        <v>87.875039999999984</v>
      </c>
      <c r="H1188" s="3">
        <f t="shared" si="41"/>
        <v>0.79000000000000625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53889.8</v>
      </c>
      <c r="E1198" s="2">
        <v>0</v>
      </c>
      <c r="F1198" s="2">
        <v>0</v>
      </c>
      <c r="G1198" s="3">
        <f t="shared" si="38"/>
        <v>20262.5648</v>
      </c>
      <c r="H1198" s="3">
        <f t="shared" si="41"/>
        <v>0.19999999999708962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139.51</v>
      </c>
      <c r="D1200" s="2">
        <f>BILANCA!E196</f>
        <v>0</v>
      </c>
      <c r="E1200" s="2">
        <v>0</v>
      </c>
      <c r="F1200" s="2">
        <v>0</v>
      </c>
      <c r="G1200" s="3">
        <f t="shared" si="38"/>
        <v>26.506899999999998</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11612.5</v>
      </c>
      <c r="E1201" s="2">
        <v>0</v>
      </c>
      <c r="F1201" s="2">
        <v>0</v>
      </c>
      <c r="G1201" s="3">
        <f t="shared" si="38"/>
        <v>4435.9750000000004</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11612.5</v>
      </c>
      <c r="E1203" s="2">
        <v>0</v>
      </c>
      <c r="F1203" s="2">
        <v>0</v>
      </c>
      <c r="G1203" s="3">
        <f t="shared" si="44"/>
        <v>4482.4250000000002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29662.94</v>
      </c>
      <c r="E1251" s="2">
        <v>0</v>
      </c>
      <c r="F1251" s="2">
        <v>0</v>
      </c>
      <c r="G1251" s="3">
        <f>B1251/1000*C1251+B1251/500*D1251</f>
        <v>14297.537079999998</v>
      </c>
      <c r="H1251" s="3">
        <f>ABS(C1251-ROUND(C1251,0))+ABS(D1251-ROUND(D1251,0))</f>
        <v>6.0000000001309672E-2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3676953.4499999997</v>
      </c>
      <c r="D1255" s="2">
        <f>BILANCA!E251</f>
        <v>3602166.1500000004</v>
      </c>
      <c r="E1255" s="2">
        <v>0</v>
      </c>
      <c r="F1255" s="2">
        <v>0</v>
      </c>
      <c r="G1255" s="3">
        <f t="shared" si="38"/>
        <v>2665915.00875</v>
      </c>
      <c r="H1255" s="3">
        <f t="shared" si="41"/>
        <v>0.60000000009313226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3649836.64</v>
      </c>
      <c r="D1256" s="2">
        <f>BILANCA!E252</f>
        <v>3646645.22</v>
      </c>
      <c r="E1256" s="2">
        <v>0</v>
      </c>
      <c r="F1256" s="2">
        <v>0</v>
      </c>
      <c r="G1256" s="3">
        <f t="shared" si="38"/>
        <v>2692009.26168</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3649836.64</v>
      </c>
      <c r="D1257" s="2">
        <f>BILANCA!E253</f>
        <v>3646645.22</v>
      </c>
      <c r="E1257" s="2">
        <v>0</v>
      </c>
      <c r="F1257" s="2">
        <v>0</v>
      </c>
      <c r="G1257" s="3">
        <f t="shared" si="38"/>
        <v>2702952.3887600005</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18046.8</v>
      </c>
      <c r="D1259" s="2">
        <f>BILANCA!E255</f>
        <v>-234351.31</v>
      </c>
      <c r="E1259" s="2">
        <v>0</v>
      </c>
      <c r="F1259" s="2">
        <v>0</v>
      </c>
      <c r="G1259" s="3">
        <f t="shared" si="38"/>
        <v>-112213.29918</v>
      </c>
      <c r="H1259" s="3">
        <f t="shared" si="41"/>
        <v>0.50999999999839929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18046.8</v>
      </c>
      <c r="D1260" s="2">
        <f>BILANCA!E256</f>
        <v>0</v>
      </c>
      <c r="E1260" s="2">
        <v>0</v>
      </c>
      <c r="F1260" s="2">
        <v>0</v>
      </c>
      <c r="G1260" s="3">
        <f t="shared" si="38"/>
        <v>4511.7</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18046.8</v>
      </c>
      <c r="D1261" s="2">
        <f>BILANCA!E257</f>
        <v>0</v>
      </c>
      <c r="E1261" s="2">
        <v>0</v>
      </c>
      <c r="F1261" s="2">
        <v>0</v>
      </c>
      <c r="G1261" s="3">
        <f t="shared" si="38"/>
        <v>4529.7467999999999</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234351.31</v>
      </c>
      <c r="E1264" s="2">
        <v>0</v>
      </c>
      <c r="F1264" s="2">
        <v>0</v>
      </c>
      <c r="G1264" s="3">
        <f t="shared" si="38"/>
        <v>119050.46548</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181938.38</v>
      </c>
      <c r="E1265" s="2">
        <v>0</v>
      </c>
      <c r="F1265" s="2">
        <v>0</v>
      </c>
      <c r="G1265" s="3">
        <f t="shared" si="38"/>
        <v>92788.573799999998</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52412.93</v>
      </c>
      <c r="E1266" s="2">
        <v>0</v>
      </c>
      <c r="F1266" s="2">
        <v>0</v>
      </c>
      <c r="G1266" s="3">
        <f t="shared" si="38"/>
        <v>26835.420160000001</v>
      </c>
      <c r="H1266" s="3">
        <f t="shared" si="41"/>
        <v>6.9999999999708962E-2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9070.01</v>
      </c>
      <c r="D1278" s="2">
        <f>BILANCA!E274</f>
        <v>189872.24</v>
      </c>
      <c r="E1278" s="2">
        <v>0</v>
      </c>
      <c r="F1278" s="2">
        <v>0</v>
      </c>
      <c r="G1278" s="3">
        <f t="shared" si="38"/>
        <v>104202.28332</v>
      </c>
      <c r="H1278" s="3">
        <f t="shared" si="41"/>
        <v>0.24999999999090505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180041.55</v>
      </c>
      <c r="E1281" s="2">
        <v>0</v>
      </c>
      <c r="F1281" s="2">
        <v>0</v>
      </c>
      <c r="G1281" s="3">
        <f t="shared" si="48"/>
        <v>97582.520099999994</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176545.55</v>
      </c>
      <c r="E1287" s="2">
        <v>0</v>
      </c>
      <c r="F1287" s="2">
        <v>0</v>
      </c>
      <c r="G1287" s="3">
        <f t="shared" si="48"/>
        <v>97806.234700000001</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3496</v>
      </c>
      <c r="E1289" s="2">
        <v>0</v>
      </c>
      <c r="F1289" s="2">
        <v>0</v>
      </c>
      <c r="G1289" s="3">
        <f t="shared" si="48"/>
        <v>1950.7680000000003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9070.01</v>
      </c>
      <c r="D1291" s="2">
        <f>BILANCA!E287</f>
        <v>7153.6</v>
      </c>
      <c r="E1291" s="2">
        <v>0</v>
      </c>
      <c r="F1291" s="2">
        <v>0</v>
      </c>
      <c r="G1291" s="3">
        <f t="shared" si="48"/>
        <v>6568.9960100000008</v>
      </c>
      <c r="H1291" s="3">
        <f t="shared" si="49"/>
        <v>0.40999999999985448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2677.09</v>
      </c>
      <c r="E1292" s="2">
        <v>0</v>
      </c>
      <c r="F1292" s="2">
        <v>0</v>
      </c>
      <c r="G1292" s="3">
        <f t="shared" si="48"/>
        <v>1509.8787599999998</v>
      </c>
      <c r="H1292" s="3">
        <f t="shared" si="49"/>
        <v>9.0000000000145519E-2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18617.53</v>
      </c>
      <c r="D1301" s="2">
        <f>BILANCA!E297</f>
        <v>40417.53</v>
      </c>
      <c r="E1301" s="2">
        <v>0</v>
      </c>
      <c r="F1301" s="2">
        <v>0</v>
      </c>
      <c r="G1301" s="3">
        <f t="shared" si="38"/>
        <v>28940.703689999995</v>
      </c>
      <c r="H1301" s="3">
        <f t="shared" si="41"/>
        <v>0.94000000000232831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18617.53</v>
      </c>
      <c r="D1302" s="2">
        <f>BILANCA!E298</f>
        <v>40417.53</v>
      </c>
      <c r="E1302" s="2">
        <v>0</v>
      </c>
      <c r="F1302" s="2">
        <v>0</v>
      </c>
      <c r="G1302" s="3">
        <f t="shared" si="38"/>
        <v>29040.156279999996</v>
      </c>
      <c r="H1302" s="3">
        <f t="shared" si="41"/>
        <v>0.94000000000232831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9070.01</v>
      </c>
      <c r="D1305" s="2">
        <f>BILANCA!E302</f>
        <v>10649.6</v>
      </c>
      <c r="E1305" s="2">
        <v>0</v>
      </c>
      <c r="F1305" s="2">
        <v>0</v>
      </c>
      <c r="G1305" s="3">
        <f t="shared" si="38"/>
        <v>8958.9169500000007</v>
      </c>
      <c r="H1305" s="3">
        <f t="shared" si="41"/>
        <v>0.40999999999985448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179222.64</v>
      </c>
      <c r="E1306" s="2">
        <v>0</v>
      </c>
      <c r="F1306" s="2">
        <v>0</v>
      </c>
      <c r="G1306" s="3">
        <f t="shared" si="38"/>
        <v>106099.80288</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41.26</v>
      </c>
      <c r="D1311" s="2">
        <f>BILANCA!E308</f>
        <v>11542.51</v>
      </c>
      <c r="E1311" s="2">
        <v>0</v>
      </c>
      <c r="F1311" s="2">
        <v>0</v>
      </c>
      <c r="G1311" s="3">
        <f t="shared" si="52"/>
        <v>6961.0102799999995</v>
      </c>
      <c r="H1311" s="3">
        <f t="shared" si="41"/>
        <v>0.74999999999977973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5989.76</v>
      </c>
      <c r="D1312" s="2">
        <f>BILANCA!E309</f>
        <v>5989.76</v>
      </c>
      <c r="E1312" s="2">
        <v>0</v>
      </c>
      <c r="F1312" s="2">
        <v>0</v>
      </c>
      <c r="G1312" s="3">
        <f t="shared" si="52"/>
        <v>5426.7225600000002</v>
      </c>
      <c r="H1312" s="3">
        <f t="shared" si="41"/>
        <v>0.47999999999956344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229469.07</v>
      </c>
      <c r="D1339" s="2">
        <f>BILANCA!E336</f>
        <v>54513.33</v>
      </c>
      <c r="E1339" s="2">
        <v>0</v>
      </c>
      <c r="F1339" s="2">
        <v>0</v>
      </c>
      <c r="G1339" s="3">
        <f t="shared" si="52"/>
        <v>111365.09517000002</v>
      </c>
      <c r="H1339" s="3">
        <f t="shared" si="41"/>
        <v>0.40000000000873115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239855.88</v>
      </c>
      <c r="E1340" s="2">
        <v>0</v>
      </c>
      <c r="F1340" s="2">
        <v>0</v>
      </c>
      <c r="G1340" s="3">
        <f t="shared" si="52"/>
        <v>158304.88080000001</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11612.5</v>
      </c>
      <c r="E1341" s="2">
        <v>0</v>
      </c>
      <c r="F1341" s="2">
        <v>0</v>
      </c>
      <c r="G1341" s="3">
        <f t="shared" si="52"/>
        <v>7687.4750000000004</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17440</v>
      </c>
      <c r="E1374" s="2">
        <v>0</v>
      </c>
      <c r="F1374" s="2">
        <v>0</v>
      </c>
      <c r="G1374" s="3">
        <f t="shared" si="59"/>
        <v>12696.32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1726.73</v>
      </c>
      <c r="E1382" s="2">
        <v>0</v>
      </c>
      <c r="F1382" s="2">
        <v>0</v>
      </c>
      <c r="G1382" s="3">
        <f t="shared" si="59"/>
        <v>1284.68712</v>
      </c>
      <c r="H1382" s="3">
        <f t="shared" si="60"/>
        <v>0.26999999999998181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10496.21</v>
      </c>
      <c r="E1383" s="2">
        <v>0</v>
      </c>
      <c r="F1383" s="2">
        <v>0</v>
      </c>
      <c r="G1383" s="3">
        <f t="shared" si="59"/>
        <v>7830.1726599999993</v>
      </c>
      <c r="H1383" s="3">
        <f t="shared" si="60"/>
        <v>0.20999999999912689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18617.53</v>
      </c>
      <c r="D1390" s="2">
        <f>BILANCA!E387</f>
        <v>18617.53</v>
      </c>
      <c r="E1390" s="2">
        <v>0</v>
      </c>
      <c r="F1390" s="2">
        <v>0</v>
      </c>
      <c r="G1390" s="3">
        <f t="shared" ref="G1390:G1399" si="61">B1390/1000*C1390+B1390/500*D1390</f>
        <v>21223.984199999999</v>
      </c>
      <c r="H1390" s="3">
        <f t="shared" ref="H1390:H1399" si="62">ABS(C1390-ROUND(C1390,0))+ABS(D1390-ROUND(D1390,0))</f>
        <v>0.94000000000232831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21800</v>
      </c>
      <c r="E1399" s="2">
        <v>0</v>
      </c>
      <c r="F1399" s="2">
        <v>0</v>
      </c>
      <c r="G1399" s="3">
        <f t="shared" si="61"/>
        <v>16960.400000000001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2781108.41</v>
      </c>
      <c r="D1510" s="2">
        <f>'RAS-funkcijski'!E114</f>
        <v>3437714.21</v>
      </c>
      <c r="E1510" s="2">
        <v>0</v>
      </c>
      <c r="F1510" s="2">
        <v>0</v>
      </c>
      <c r="G1510" s="3">
        <f t="shared" si="52"/>
        <v>1062219.0512999999</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2632397.02</v>
      </c>
      <c r="D1511" s="2">
        <f>'RAS-funkcijski'!E115</f>
        <v>3274893.09</v>
      </c>
      <c r="E1511" s="2">
        <v>0</v>
      </c>
      <c r="F1511" s="2">
        <v>0</v>
      </c>
      <c r="G1511" s="3">
        <f t="shared" si="52"/>
        <v>1019222.3352000001</v>
      </c>
      <c r="H1511" s="3">
        <f t="shared" si="63"/>
        <v>0.10999999986961484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2632397.02</v>
      </c>
      <c r="D1513" s="2">
        <f>'RAS-funkcijski'!E117</f>
        <v>3274893.09</v>
      </c>
      <c r="E1513" s="2">
        <v>0</v>
      </c>
      <c r="F1513" s="2">
        <v>0</v>
      </c>
      <c r="G1513" s="3">
        <f t="shared" si="52"/>
        <v>1037586.7016</v>
      </c>
      <c r="H1513" s="3">
        <f t="shared" si="63"/>
        <v>0.10999999986961484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148711.39000000001</v>
      </c>
      <c r="D1522" s="2">
        <f>'RAS-funkcijski'!E126</f>
        <v>162821.12</v>
      </c>
      <c r="E1522" s="2">
        <v>0</v>
      </c>
      <c r="F1522" s="2">
        <v>0</v>
      </c>
      <c r="G1522" s="3">
        <f t="shared" si="52"/>
        <v>57871.142859999993</v>
      </c>
      <c r="H1522" s="3">
        <f t="shared" si="63"/>
        <v>0.51000000000931323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2781108.41</v>
      </c>
      <c r="D1537" s="14">
        <f>'RAS-funkcijski'!E141</f>
        <v>3437714.21</v>
      </c>
      <c r="E1537" s="14">
        <v>0</v>
      </c>
      <c r="F1537" s="14">
        <v>0</v>
      </c>
      <c r="G1537" s="15">
        <f t="shared" si="52"/>
        <v>1322945.54571</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8640</v>
      </c>
      <c r="D1538" s="7">
        <f>'P-VRIO'!E5</f>
        <v>66497.19</v>
      </c>
      <c r="E1538" s="7">
        <v>0</v>
      </c>
      <c r="F1538" s="7">
        <v>0</v>
      </c>
      <c r="G1538" s="8">
        <f t="shared" si="52"/>
        <v>141.63438000000002</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64190.6</v>
      </c>
      <c r="E1539" s="2">
        <v>0</v>
      </c>
      <c r="F1539" s="2">
        <v>0</v>
      </c>
      <c r="G1539" s="3">
        <f t="shared" si="52"/>
        <v>256.76240000000001</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64190.6</v>
      </c>
      <c r="E1540" s="2">
        <v>0</v>
      </c>
      <c r="F1540" s="2">
        <v>0</v>
      </c>
      <c r="G1540" s="3">
        <f t="shared" si="52"/>
        <v>385.14359999999999</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64190.6</v>
      </c>
      <c r="E1542" s="2">
        <v>0</v>
      </c>
      <c r="F1542" s="2">
        <v>0</v>
      </c>
      <c r="G1542" s="3">
        <f t="shared" si="52"/>
        <v>641.90599999999995</v>
      </c>
      <c r="H1542" s="3">
        <f t="shared" si="63"/>
        <v>0.40000000000145519</v>
      </c>
      <c r="I1542" s="11">
        <f t="shared" si="64"/>
        <v>256.76240000093406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8640</v>
      </c>
      <c r="D1555" s="2">
        <f>'P-VRIO'!E22</f>
        <v>2306.59</v>
      </c>
      <c r="E1555" s="2">
        <v>0</v>
      </c>
      <c r="F1555" s="2">
        <v>0</v>
      </c>
      <c r="G1555" s="3">
        <f t="shared" si="52"/>
        <v>238.55723999999998</v>
      </c>
      <c r="H1555" s="3">
        <f t="shared" si="63"/>
        <v>0.40999999999985448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8640</v>
      </c>
      <c r="D1556" s="2">
        <f>'P-VRIO'!E23</f>
        <v>0</v>
      </c>
      <c r="E1556" s="2">
        <v>0</v>
      </c>
      <c r="F1556" s="2">
        <v>0</v>
      </c>
      <c r="G1556" s="3">
        <f t="shared" si="52"/>
        <v>164.16</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8640</v>
      </c>
      <c r="D1558" s="2">
        <f>'P-VRIO'!E25</f>
        <v>0</v>
      </c>
      <c r="E1558" s="2">
        <v>0</v>
      </c>
      <c r="F1558" s="2">
        <v>0</v>
      </c>
      <c r="G1558" s="3">
        <f t="shared" si="52"/>
        <v>181.44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2306.59</v>
      </c>
      <c r="E1563" s="2">
        <v>0</v>
      </c>
      <c r="F1563" s="2">
        <v>0</v>
      </c>
      <c r="G1563" s="3">
        <f t="shared" si="52"/>
        <v>119.94268</v>
      </c>
      <c r="H1563" s="3">
        <f t="shared" si="63"/>
        <v>0.40999999999985448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2306.59</v>
      </c>
      <c r="E1569" s="2">
        <v>0</v>
      </c>
      <c r="F1569" s="2">
        <v>0</v>
      </c>
      <c r="G1569" s="3">
        <f t="shared" si="52"/>
        <v>147.62176000000002</v>
      </c>
      <c r="H1569" s="3">
        <f t="shared" si="63"/>
        <v>0.40999999999985448</v>
      </c>
      <c r="I1569" s="11">
        <f t="shared" si="67"/>
        <v>60.524921599978526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229469.07</v>
      </c>
      <c r="D1582" s="7"/>
      <c r="E1582" s="7">
        <v>0</v>
      </c>
      <c r="F1582" s="7">
        <v>0</v>
      </c>
      <c r="G1582" s="8">
        <f t="shared" ref="G1582:G1686" si="70">B1582/1000*C1582</f>
        <v>229.46907000000002</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3482515.19</v>
      </c>
      <c r="D1583" s="2">
        <v>0</v>
      </c>
      <c r="E1583" s="2">
        <v>0</v>
      </c>
      <c r="F1583" s="2">
        <v>0</v>
      </c>
      <c r="G1583" s="3">
        <f t="shared" si="70"/>
        <v>6965.0303800000002</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3384795.94</v>
      </c>
      <c r="D1585" s="2">
        <v>0</v>
      </c>
      <c r="E1585" s="2">
        <v>0</v>
      </c>
      <c r="F1585" s="2">
        <v>0</v>
      </c>
      <c r="G1585" s="3">
        <f t="shared" si="70"/>
        <v>13539.18376</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2679882.85</v>
      </c>
      <c r="D1586" s="2">
        <v>0</v>
      </c>
      <c r="E1586" s="2">
        <v>0</v>
      </c>
      <c r="F1586" s="2">
        <v>0</v>
      </c>
      <c r="G1586" s="3">
        <f t="shared" si="70"/>
        <v>13399.414250000002</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567326.6</v>
      </c>
      <c r="D1587" s="2">
        <v>0</v>
      </c>
      <c r="E1587" s="2">
        <v>0</v>
      </c>
      <c r="F1587" s="2">
        <v>0</v>
      </c>
      <c r="G1587" s="3">
        <f t="shared" si="70"/>
        <v>3403.9596000000001</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1522.6</v>
      </c>
      <c r="D1588" s="2">
        <v>0</v>
      </c>
      <c r="E1588" s="2">
        <v>0</v>
      </c>
      <c r="F1588" s="2">
        <v>0</v>
      </c>
      <c r="G1588" s="3">
        <f t="shared" si="70"/>
        <v>10.658199999999999</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134627.60999999999</v>
      </c>
      <c r="D1591" s="2">
        <v>0</v>
      </c>
      <c r="E1591" s="2">
        <v>0</v>
      </c>
      <c r="F1591" s="2">
        <v>0</v>
      </c>
      <c r="G1591" s="3">
        <f t="shared" si="70"/>
        <v>1346.2760999999998</v>
      </c>
      <c r="H1591" s="3">
        <f t="shared" si="71"/>
        <v>0.39000000001396984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1436.28</v>
      </c>
      <c r="D1593" s="2">
        <v>0</v>
      </c>
      <c r="E1593" s="2">
        <v>0</v>
      </c>
      <c r="F1593" s="2">
        <v>0</v>
      </c>
      <c r="G1593" s="3">
        <f t="shared" si="70"/>
        <v>17.23536</v>
      </c>
      <c r="H1593" s="3">
        <f t="shared" si="71"/>
        <v>0.27999999999997272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54243.59</v>
      </c>
      <c r="D1594" s="2">
        <v>0</v>
      </c>
      <c r="E1594" s="2">
        <v>0</v>
      </c>
      <c r="F1594" s="2">
        <v>0</v>
      </c>
      <c r="G1594" s="3">
        <f t="shared" si="70"/>
        <v>705.16666999999995</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43475.66</v>
      </c>
      <c r="D1601" s="2">
        <v>0</v>
      </c>
      <c r="E1601" s="2">
        <v>0</v>
      </c>
      <c r="F1601" s="2">
        <v>0</v>
      </c>
      <c r="G1601" s="3">
        <f>B1601/1000*C1601</f>
        <v>869.5132000000001</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3376339.6100000003</v>
      </c>
      <c r="D1602" s="2">
        <v>0</v>
      </c>
      <c r="E1602" s="2">
        <v>0</v>
      </c>
      <c r="F1602" s="2">
        <v>0</v>
      </c>
      <c r="G1602" s="3">
        <f t="shared" si="70"/>
        <v>70903.131810000006</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3319895.8000000003</v>
      </c>
      <c r="D1604" s="2">
        <v>0</v>
      </c>
      <c r="E1604" s="2">
        <v>0</v>
      </c>
      <c r="F1604" s="2">
        <v>0</v>
      </c>
      <c r="G1604" s="3">
        <f t="shared" si="70"/>
        <v>76357.603400000007</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2656228.96</v>
      </c>
      <c r="D1605" s="2">
        <v>0</v>
      </c>
      <c r="E1605" s="2">
        <v>0</v>
      </c>
      <c r="F1605" s="2">
        <v>0</v>
      </c>
      <c r="G1605" s="3">
        <f t="shared" si="70"/>
        <v>63749.495040000002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579941.85</v>
      </c>
      <c r="D1606" s="2">
        <v>0</v>
      </c>
      <c r="E1606" s="2">
        <v>0</v>
      </c>
      <c r="F1606" s="2">
        <v>0</v>
      </c>
      <c r="G1606" s="3">
        <f t="shared" si="70"/>
        <v>14498.546249999999</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1411.39</v>
      </c>
      <c r="D1607" s="2">
        <v>0</v>
      </c>
      <c r="E1607" s="2">
        <v>0</v>
      </c>
      <c r="F1607" s="2">
        <v>0</v>
      </c>
      <c r="G1607" s="3">
        <f t="shared" si="70"/>
        <v>36.69614</v>
      </c>
      <c r="H1607" s="3">
        <f t="shared" si="71"/>
        <v>0.39000000000010004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80737.81</v>
      </c>
      <c r="D1610" s="2">
        <v>0</v>
      </c>
      <c r="E1610" s="2">
        <v>0</v>
      </c>
      <c r="F1610" s="2">
        <v>0</v>
      </c>
      <c r="G1610" s="3">
        <f t="shared" si="70"/>
        <v>2341.3964900000001</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1575.79</v>
      </c>
      <c r="D1612" s="2">
        <v>0</v>
      </c>
      <c r="E1612" s="2">
        <v>0</v>
      </c>
      <c r="F1612" s="2">
        <v>0</v>
      </c>
      <c r="G1612" s="3">
        <f t="shared" si="70"/>
        <v>48.849489999999996</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42631.09</v>
      </c>
      <c r="D1613" s="2">
        <v>0</v>
      </c>
      <c r="E1613" s="2">
        <v>0</v>
      </c>
      <c r="F1613" s="2">
        <v>0</v>
      </c>
      <c r="G1613" s="3">
        <f t="shared" si="70"/>
        <v>1364.19488</v>
      </c>
      <c r="H1613" s="3">
        <f t="shared" si="71"/>
        <v>8.999999999650754E-2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13812.72</v>
      </c>
      <c r="D1620" s="2">
        <v>0</v>
      </c>
      <c r="E1620" s="2">
        <v>0</v>
      </c>
      <c r="F1620" s="2">
        <v>0</v>
      </c>
      <c r="G1620" s="3">
        <f>B1620/1000*C1620</f>
        <v>538.69607999999994</v>
      </c>
      <c r="H1620" s="3">
        <f>ABS(C1620-ROUND(C1620,0))</f>
        <v>0.28000000000065484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335644.64999999944</v>
      </c>
      <c r="D1621" s="2">
        <v>0</v>
      </c>
      <c r="E1621" s="2">
        <v>0</v>
      </c>
      <c r="F1621" s="2">
        <v>0</v>
      </c>
      <c r="G1621" s="3">
        <f t="shared" si="70"/>
        <v>13425.785999999978</v>
      </c>
      <c r="H1621" s="3">
        <f t="shared" si="71"/>
        <v>0.35000000055879354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54513.33</v>
      </c>
      <c r="D1622" s="2">
        <v>0</v>
      </c>
      <c r="E1622" s="2">
        <v>0</v>
      </c>
      <c r="F1622" s="2">
        <v>0</v>
      </c>
      <c r="G1622" s="3">
        <f t="shared" si="70"/>
        <v>2235.0465300000001</v>
      </c>
      <c r="H1622" s="3">
        <f t="shared" si="71"/>
        <v>0.33000000000174623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54513.33</v>
      </c>
      <c r="D1628" s="2">
        <v>0</v>
      </c>
      <c r="E1628" s="2">
        <v>0</v>
      </c>
      <c r="F1628" s="2">
        <v>0</v>
      </c>
      <c r="G1628" s="3">
        <f t="shared" si="70"/>
        <v>2562.1265100000001</v>
      </c>
      <c r="H1628" s="3">
        <f t="shared" si="71"/>
        <v>0.33000000000174623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623.53</v>
      </c>
      <c r="D1634" s="2">
        <v>0</v>
      </c>
      <c r="E1634" s="2">
        <v>0</v>
      </c>
      <c r="F1634" s="2">
        <v>0</v>
      </c>
      <c r="G1634" s="3">
        <f t="shared" si="70"/>
        <v>33.047089999999997</v>
      </c>
      <c r="H1634" s="3">
        <f t="shared" si="71"/>
        <v>0.47000000000002728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623.53</v>
      </c>
      <c r="D1635" s="2">
        <v>0</v>
      </c>
      <c r="E1635" s="2">
        <v>0</v>
      </c>
      <c r="F1635" s="2">
        <v>0</v>
      </c>
      <c r="G1635" s="3">
        <f t="shared" si="70"/>
        <v>33.67062</v>
      </c>
      <c r="H1635" s="3">
        <f t="shared" si="71"/>
        <v>0.47000000000002728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53889.8</v>
      </c>
      <c r="D1654" s="2">
        <v>0</v>
      </c>
      <c r="E1654" s="2">
        <v>0</v>
      </c>
      <c r="F1654" s="2">
        <v>0</v>
      </c>
      <c r="G1654" s="3">
        <f t="shared" si="70"/>
        <v>3933.9553999999998</v>
      </c>
      <c r="H1654" s="3">
        <f t="shared" si="71"/>
        <v>0.19999999999708962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53889.8</v>
      </c>
      <c r="D1656" s="2">
        <v>0</v>
      </c>
      <c r="E1656" s="2">
        <v>0</v>
      </c>
      <c r="F1656" s="2">
        <v>0</v>
      </c>
      <c r="G1656" s="3">
        <f t="shared" si="70"/>
        <v>4041.7350000000001</v>
      </c>
      <c r="H1656" s="3">
        <f t="shared" si="71"/>
        <v>0.19999999999708962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281131.32</v>
      </c>
      <c r="D1681" s="2">
        <v>0</v>
      </c>
      <c r="E1681" s="2">
        <v>0</v>
      </c>
      <c r="F1681" s="2">
        <v>0</v>
      </c>
      <c r="G1681" s="3">
        <f t="shared" si="70"/>
        <v>28113.132000000001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29662.94</v>
      </c>
      <c r="D1682" s="2">
        <v>0</v>
      </c>
      <c r="E1682" s="2">
        <v>0</v>
      </c>
      <c r="F1682" s="2">
        <v>0</v>
      </c>
      <c r="G1682" s="3">
        <f t="shared" si="70"/>
        <v>2995.95694</v>
      </c>
      <c r="H1682" s="3">
        <f t="shared" si="71"/>
        <v>6.0000000001309672E-2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239855.88</v>
      </c>
      <c r="D1683" s="2">
        <v>0</v>
      </c>
      <c r="E1683" s="2">
        <v>0</v>
      </c>
      <c r="F1683" s="2">
        <v>0</v>
      </c>
      <c r="G1683" s="3">
        <f t="shared" si="70"/>
        <v>24465.299759999998</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11612.5</v>
      </c>
      <c r="D1684" s="2">
        <v>0</v>
      </c>
      <c r="E1684" s="2">
        <v>0</v>
      </c>
      <c r="F1684" s="2">
        <v>0</v>
      </c>
      <c r="G1684" s="3">
        <f t="shared" si="70"/>
        <v>1196.0874999999999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15413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2837759.85</v>
      </c>
      <c r="I17" s="275">
        <f>'PR-RAS'!E6</f>
        <v>3193862.2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2731550.63</v>
      </c>
      <c r="I18" s="275">
        <f>'PR-RAS'!E152</f>
        <v>3385301.2800000003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18046.800000000418</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234351.31000000023</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3643472.7699999996</v>
      </c>
      <c r="I22" s="275">
        <f>BILANCA!E7</f>
        <v>3642112.01</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262949.75</v>
      </c>
      <c r="I23" s="275">
        <f>BILANCA!E69</f>
        <v>295698.78999999998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229469.07000000004</v>
      </c>
      <c r="I24" s="275">
        <f>BILANCA!E177</f>
        <v>335644.65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3676953.4499999997</v>
      </c>
      <c r="I25" s="275">
        <f>BILANCA!E251</f>
        <v>3602166.1500000004</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2781108.41</v>
      </c>
      <c r="I30" s="275">
        <f>'RAS-funkcijski'!E114</f>
        <v>3437714.21</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2781108.41</v>
      </c>
      <c r="I31" s="275">
        <f>'RAS-funkcijski'!E141</f>
        <v>3437714.21</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8640</v>
      </c>
      <c r="I33" s="275">
        <f>'P-VRIO'!E5</f>
        <v>66497.19</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8640</v>
      </c>
      <c r="I34" s="275">
        <f>'P-VRIO'!E22</f>
        <v>2306.59</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229469.07</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335644.64999999944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54513.33</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281131.32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27" zoomScaleNormal="100" workbookViewId="0">
      <selection activeCell="I127" sqref="I12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2837759.85</v>
      </c>
      <c r="E6" s="60">
        <f>E7+E43+E49+E82+E106+E125+E134+E140</f>
        <v>3193862.2</v>
      </c>
      <c r="F6" s="45">
        <f t="shared" ref="F6:F132" si="0">IF(D6&lt;&gt;0,IF(E6/D6&gt;=100,"&gt;&gt;100",E6/D6*100),"-")</f>
        <v>112.54871338037995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2219265.83</v>
      </c>
      <c r="E49" s="60">
        <f>E50+E53+E58+E61+E64+E68+E71+E74+E77</f>
        <v>2219867.4500000002</v>
      </c>
      <c r="F49" s="45">
        <f t="shared" si="0"/>
        <v>100.02710896513017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2045846.2400000002</v>
      </c>
      <c r="E68" s="60">
        <f t="shared" si="11"/>
        <v>2205833.9500000002</v>
      </c>
      <c r="F68" s="45">
        <f t="shared" si="0"/>
        <v>107.82012386228988</v>
      </c>
    </row>
    <row r="69" spans="1:6" ht="12.75" customHeight="1" x14ac:dyDescent="0.25">
      <c r="A69" s="63" t="s">
        <v>141</v>
      </c>
      <c r="B69" s="64" t="s">
        <v>142</v>
      </c>
      <c r="C69" s="247" t="s">
        <v>141</v>
      </c>
      <c r="D69" s="194">
        <v>1992157.12</v>
      </c>
      <c r="E69" s="194">
        <v>2204728.9500000002</v>
      </c>
      <c r="F69" s="45">
        <f t="shared" si="0"/>
        <v>110.67043497051077</v>
      </c>
    </row>
    <row r="70" spans="1:6" ht="12" x14ac:dyDescent="0.25">
      <c r="A70" s="63" t="s">
        <v>143</v>
      </c>
      <c r="B70" s="64" t="s">
        <v>144</v>
      </c>
      <c r="C70" s="247" t="s">
        <v>143</v>
      </c>
      <c r="D70" s="194">
        <v>53689.120000000003</v>
      </c>
      <c r="E70" s="194">
        <v>1105</v>
      </c>
      <c r="F70" s="45">
        <f t="shared" si="0"/>
        <v>2.0581451139448736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25493.599999999999</v>
      </c>
      <c r="E74" s="60">
        <f t="shared" si="13"/>
        <v>13753.5</v>
      </c>
      <c r="F74" s="45">
        <f t="shared" si="0"/>
        <v>53.9488342172153</v>
      </c>
    </row>
    <row r="75" spans="1:6" ht="12.75" customHeight="1" x14ac:dyDescent="0.25">
      <c r="A75" s="63" t="s">
        <v>153</v>
      </c>
      <c r="B75" s="65" t="s">
        <v>154</v>
      </c>
      <c r="C75" s="247" t="s">
        <v>153</v>
      </c>
      <c r="D75" s="194">
        <v>25493.599999999999</v>
      </c>
      <c r="E75" s="194">
        <v>13753.5</v>
      </c>
      <c r="F75" s="45">
        <f t="shared" si="0"/>
        <v>53.9488342172153</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147925.99</v>
      </c>
      <c r="E77" s="60">
        <f t="shared" si="14"/>
        <v>280</v>
      </c>
      <c r="F77" s="45">
        <f t="shared" si="0"/>
        <v>0.18928384390058842</v>
      </c>
    </row>
    <row r="78" spans="1:6" ht="12.75" customHeight="1" x14ac:dyDescent="0.25">
      <c r="A78" s="63">
        <v>6391</v>
      </c>
      <c r="B78" s="64" t="s">
        <v>159</v>
      </c>
      <c r="C78" s="247" t="s">
        <v>160</v>
      </c>
      <c r="D78" s="194">
        <v>308</v>
      </c>
      <c r="E78" s="194">
        <v>280</v>
      </c>
      <c r="F78" s="45">
        <f t="shared" si="0"/>
        <v>90.909090909090907</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147617.99</v>
      </c>
      <c r="E80" s="194">
        <v>0</v>
      </c>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92733.440000000002</v>
      </c>
      <c r="E106" s="60">
        <f>E107+E112+E120+E124</f>
        <v>109013.84</v>
      </c>
      <c r="F106" s="45">
        <f t="shared" si="0"/>
        <v>117.55612646311837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92733.440000000002</v>
      </c>
      <c r="E112" s="60">
        <f t="shared" si="20"/>
        <v>109013.84</v>
      </c>
      <c r="F112" s="45">
        <f t="shared" si="0"/>
        <v>117.55612646311837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92733.440000000002</v>
      </c>
      <c r="E117" s="194">
        <v>109013.84</v>
      </c>
      <c r="F117" s="45">
        <f t="shared" si="0"/>
        <v>117.55612646311837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26556.67</v>
      </c>
      <c r="E125" s="60">
        <f t="shared" si="22"/>
        <v>30559.16</v>
      </c>
      <c r="F125" s="45">
        <f t="shared" si="0"/>
        <v>115.07150557656513</v>
      </c>
    </row>
    <row r="126" spans="1:6" ht="12.75" customHeight="1" x14ac:dyDescent="0.25">
      <c r="A126" s="63">
        <v>661</v>
      </c>
      <c r="B126" s="65" t="s">
        <v>255</v>
      </c>
      <c r="C126" s="247" t="s">
        <v>256</v>
      </c>
      <c r="D126" s="60">
        <f t="shared" ref="D126:E126" si="23">SUM(D127:D128)</f>
        <v>23381.67</v>
      </c>
      <c r="E126" s="60">
        <f t="shared" si="23"/>
        <v>25880.82</v>
      </c>
      <c r="F126" s="45">
        <f t="shared" si="0"/>
        <v>110.68850086413846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23381.67</v>
      </c>
      <c r="E128" s="194">
        <v>25880.82</v>
      </c>
      <c r="F128" s="45">
        <f t="shared" si="0"/>
        <v>110.68850086413846</v>
      </c>
    </row>
    <row r="129" spans="1:6" ht="22.8" x14ac:dyDescent="0.25">
      <c r="A129" s="63">
        <v>663</v>
      </c>
      <c r="B129" s="182" t="s">
        <v>261</v>
      </c>
      <c r="C129" s="247" t="s">
        <v>262</v>
      </c>
      <c r="D129" s="60">
        <f t="shared" ref="D129:E129" si="24">SUM(D130:D133)</f>
        <v>3175</v>
      </c>
      <c r="E129" s="60">
        <f t="shared" si="24"/>
        <v>4678.34</v>
      </c>
      <c r="F129" s="45">
        <f t="shared" si="0"/>
        <v>147.34929133858267</v>
      </c>
    </row>
    <row r="130" spans="1:6" ht="12.75" customHeight="1" x14ac:dyDescent="0.25">
      <c r="A130" s="63">
        <v>6631</v>
      </c>
      <c r="B130" s="65" t="s">
        <v>263</v>
      </c>
      <c r="C130" s="247" t="s">
        <v>264</v>
      </c>
      <c r="D130" s="194">
        <v>1575</v>
      </c>
      <c r="E130" s="194">
        <v>0</v>
      </c>
      <c r="F130" s="45">
        <f t="shared" si="0"/>
        <v>0</v>
      </c>
    </row>
    <row r="131" spans="1:6" ht="12.75" customHeight="1" x14ac:dyDescent="0.25">
      <c r="A131" s="63">
        <v>6632</v>
      </c>
      <c r="B131" s="182" t="s">
        <v>265</v>
      </c>
      <c r="C131" s="247" t="s">
        <v>266</v>
      </c>
      <c r="D131" s="194">
        <v>1600</v>
      </c>
      <c r="E131" s="194">
        <v>4678.34</v>
      </c>
      <c r="F131" s="45">
        <f t="shared" si="0"/>
        <v>292.39625000000001</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499203.91</v>
      </c>
      <c r="E134" s="60">
        <f t="shared" si="25"/>
        <v>834421.75</v>
      </c>
      <c r="F134" s="45">
        <f t="shared" ref="F134:F229" si="26">IF(D134&lt;&gt;0,IF(E134/D134&gt;=100,"&gt;&gt;100",E134/D134*100),"-")</f>
        <v>167.15048365706912</v>
      </c>
    </row>
    <row r="135" spans="1:6" ht="22.8" x14ac:dyDescent="0.25">
      <c r="A135" s="63">
        <v>671</v>
      </c>
      <c r="B135" s="182" t="s">
        <v>273</v>
      </c>
      <c r="C135" s="247" t="s">
        <v>274</v>
      </c>
      <c r="D135" s="60">
        <f t="shared" ref="D135:E135" si="27">SUM(D136:D138)</f>
        <v>499203.91</v>
      </c>
      <c r="E135" s="60">
        <f t="shared" si="27"/>
        <v>834421.75</v>
      </c>
      <c r="F135" s="45">
        <f t="shared" si="26"/>
        <v>167.15048365706912</v>
      </c>
    </row>
    <row r="136" spans="1:6" ht="12.75" customHeight="1" x14ac:dyDescent="0.25">
      <c r="A136" s="63">
        <v>6711</v>
      </c>
      <c r="B136" s="65" t="s">
        <v>275</v>
      </c>
      <c r="C136" s="247" t="s">
        <v>276</v>
      </c>
      <c r="D136" s="194">
        <v>488543.16</v>
      </c>
      <c r="E136" s="194">
        <v>828752.36</v>
      </c>
      <c r="F136" s="45">
        <f t="shared" si="26"/>
        <v>169.63749118911008</v>
      </c>
    </row>
    <row r="137" spans="1:6" ht="22.8" x14ac:dyDescent="0.25">
      <c r="A137" s="63">
        <v>6712</v>
      </c>
      <c r="B137" s="182" t="s">
        <v>277</v>
      </c>
      <c r="C137" s="247" t="s">
        <v>278</v>
      </c>
      <c r="D137" s="194">
        <v>10660.75</v>
      </c>
      <c r="E137" s="194">
        <v>5669.39</v>
      </c>
      <c r="F137" s="45">
        <f t="shared" si="26"/>
        <v>53.180029547639705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2731550.63</v>
      </c>
      <c r="E152" s="60">
        <f>E153+E164+E202+E221+E230+E262+E273</f>
        <v>3385301.2800000003</v>
      </c>
      <c r="F152" s="45">
        <f t="shared" si="26"/>
        <v>123.93331622046486</v>
      </c>
    </row>
    <row r="153" spans="1:6" ht="12.75" customHeight="1" x14ac:dyDescent="0.25">
      <c r="A153" s="63">
        <v>31</v>
      </c>
      <c r="B153" s="64" t="s">
        <v>308</v>
      </c>
      <c r="C153" s="247" t="s">
        <v>3</v>
      </c>
      <c r="D153" s="60">
        <f t="shared" ref="D153:E153" si="30">D154+D159+D160</f>
        <v>2122964.08</v>
      </c>
      <c r="E153" s="60">
        <f t="shared" si="30"/>
        <v>2676077.4300000002</v>
      </c>
      <c r="F153" s="45">
        <f t="shared" si="26"/>
        <v>126.05382517823853</v>
      </c>
    </row>
    <row r="154" spans="1:6" ht="12.75" customHeight="1" x14ac:dyDescent="0.25">
      <c r="A154" s="63">
        <v>311</v>
      </c>
      <c r="B154" s="64" t="s">
        <v>309</v>
      </c>
      <c r="C154" s="247" t="s">
        <v>310</v>
      </c>
      <c r="D154" s="60">
        <f t="shared" ref="D154:E154" si="31">SUM(D155:D158)</f>
        <v>1762391.53</v>
      </c>
      <c r="E154" s="60">
        <f t="shared" si="31"/>
        <v>2222137.35</v>
      </c>
      <c r="F154" s="45">
        <f t="shared" si="26"/>
        <v>126.08647466661395</v>
      </c>
    </row>
    <row r="155" spans="1:6" ht="12.75" customHeight="1" x14ac:dyDescent="0.25">
      <c r="A155" s="63">
        <v>3111</v>
      </c>
      <c r="B155" s="64" t="s">
        <v>311</v>
      </c>
      <c r="C155" s="247" t="s">
        <v>312</v>
      </c>
      <c r="D155" s="194">
        <v>1762391.53</v>
      </c>
      <c r="E155" s="194">
        <v>2222137.35</v>
      </c>
      <c r="F155" s="45">
        <f t="shared" si="26"/>
        <v>126.08647466661395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75444.95</v>
      </c>
      <c r="E159" s="194">
        <v>87413.13</v>
      </c>
      <c r="F159" s="45">
        <f t="shared" si="26"/>
        <v>115.86346070876846</v>
      </c>
    </row>
    <row r="160" spans="1:6" ht="12.75" customHeight="1" x14ac:dyDescent="0.25">
      <c r="A160" s="63">
        <v>313</v>
      </c>
      <c r="B160" s="65" t="s">
        <v>321</v>
      </c>
      <c r="C160" s="247" t="s">
        <v>322</v>
      </c>
      <c r="D160" s="60">
        <f t="shared" ref="D160:E160" si="32">SUM(D161:D163)</f>
        <v>285127.59999999998</v>
      </c>
      <c r="E160" s="60">
        <f t="shared" si="32"/>
        <v>366526.95</v>
      </c>
      <c r="F160" s="45">
        <f t="shared" si="26"/>
        <v>128.54839377177098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285127.59999999998</v>
      </c>
      <c r="E162" s="194">
        <v>366526.95</v>
      </c>
      <c r="F162" s="45">
        <f t="shared" si="26"/>
        <v>128.54839377177098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498749.43</v>
      </c>
      <c r="E164" s="60">
        <f>E165+E170+E178+E188+E189+E194</f>
        <v>571496.5</v>
      </c>
      <c r="F164" s="45">
        <f t="shared" si="26"/>
        <v>114.58589536633656</v>
      </c>
    </row>
    <row r="165" spans="1:6" ht="12.75" customHeight="1" x14ac:dyDescent="0.25">
      <c r="A165" s="63">
        <v>321</v>
      </c>
      <c r="B165" s="64" t="s">
        <v>331</v>
      </c>
      <c r="C165" s="247" t="s">
        <v>332</v>
      </c>
      <c r="D165" s="60">
        <f t="shared" ref="D165:E165" si="33">SUM(D166:D169)</f>
        <v>83198.680000000008</v>
      </c>
      <c r="E165" s="60">
        <f t="shared" si="33"/>
        <v>82000.700000000012</v>
      </c>
      <c r="F165" s="45">
        <f t="shared" si="26"/>
        <v>98.560097347698303</v>
      </c>
    </row>
    <row r="166" spans="1:6" ht="12.75" customHeight="1" x14ac:dyDescent="0.25">
      <c r="A166" s="63">
        <v>3211</v>
      </c>
      <c r="B166" s="64" t="s">
        <v>333</v>
      </c>
      <c r="C166" s="247" t="s">
        <v>334</v>
      </c>
      <c r="D166" s="194">
        <v>11990.44</v>
      </c>
      <c r="E166" s="194">
        <v>17028.060000000001</v>
      </c>
      <c r="F166" s="45">
        <f t="shared" si="26"/>
        <v>142.01363753123323</v>
      </c>
    </row>
    <row r="167" spans="1:6" ht="12.75" customHeight="1" x14ac:dyDescent="0.25">
      <c r="A167" s="63">
        <v>3212</v>
      </c>
      <c r="B167" s="64" t="s">
        <v>335</v>
      </c>
      <c r="C167" s="247" t="s">
        <v>336</v>
      </c>
      <c r="D167" s="194">
        <v>40971.1</v>
      </c>
      <c r="E167" s="194">
        <v>47938.35</v>
      </c>
      <c r="F167" s="45">
        <f t="shared" si="26"/>
        <v>117.00527933104065</v>
      </c>
    </row>
    <row r="168" spans="1:6" ht="12.75" customHeight="1" x14ac:dyDescent="0.25">
      <c r="A168" s="63">
        <v>3213</v>
      </c>
      <c r="B168" s="64" t="s">
        <v>337</v>
      </c>
      <c r="C168" s="247" t="s">
        <v>338</v>
      </c>
      <c r="D168" s="194">
        <v>29493.48</v>
      </c>
      <c r="E168" s="194">
        <v>16324.29</v>
      </c>
      <c r="F168" s="45">
        <f t="shared" si="26"/>
        <v>55.348809296156311</v>
      </c>
    </row>
    <row r="169" spans="1:6" ht="12.75" customHeight="1" x14ac:dyDescent="0.25">
      <c r="A169" s="63">
        <v>3214</v>
      </c>
      <c r="B169" s="64" t="s">
        <v>339</v>
      </c>
      <c r="C169" s="247" t="s">
        <v>340</v>
      </c>
      <c r="D169" s="194">
        <v>743.66</v>
      </c>
      <c r="E169" s="194">
        <v>710</v>
      </c>
      <c r="F169" s="45">
        <f t="shared" si="26"/>
        <v>95.473737998547719</v>
      </c>
    </row>
    <row r="170" spans="1:6" ht="12.75" customHeight="1" x14ac:dyDescent="0.25">
      <c r="A170" s="63">
        <v>322</v>
      </c>
      <c r="B170" s="64" t="s">
        <v>341</v>
      </c>
      <c r="C170" s="247" t="s">
        <v>342</v>
      </c>
      <c r="D170" s="60">
        <f t="shared" ref="D170:E170" si="34">SUM(D171:D177)</f>
        <v>248134.75</v>
      </c>
      <c r="E170" s="60">
        <f t="shared" si="34"/>
        <v>248311.33</v>
      </c>
      <c r="F170" s="45">
        <f t="shared" si="26"/>
        <v>100.07116294674567</v>
      </c>
    </row>
    <row r="171" spans="1:6" ht="12.75" customHeight="1" x14ac:dyDescent="0.25">
      <c r="A171" s="63">
        <v>3221</v>
      </c>
      <c r="B171" s="64" t="s">
        <v>343</v>
      </c>
      <c r="C171" s="247" t="s">
        <v>344</v>
      </c>
      <c r="D171" s="194">
        <v>40632.410000000003</v>
      </c>
      <c r="E171" s="194">
        <v>25842.86</v>
      </c>
      <c r="F171" s="45">
        <f t="shared" si="26"/>
        <v>63.601592915606034</v>
      </c>
    </row>
    <row r="172" spans="1:6" ht="12.75" customHeight="1" x14ac:dyDescent="0.25">
      <c r="A172" s="63">
        <v>3222</v>
      </c>
      <c r="B172" s="64" t="s">
        <v>345</v>
      </c>
      <c r="C172" s="247" t="s">
        <v>346</v>
      </c>
      <c r="D172" s="194">
        <v>148711.39000000001</v>
      </c>
      <c r="E172" s="194">
        <v>162821.12</v>
      </c>
      <c r="F172" s="45">
        <f t="shared" si="26"/>
        <v>109.48799550592594</v>
      </c>
    </row>
    <row r="173" spans="1:6" ht="12.75" customHeight="1" x14ac:dyDescent="0.25">
      <c r="A173" s="63">
        <v>3223</v>
      </c>
      <c r="B173" s="65" t="s">
        <v>347</v>
      </c>
      <c r="C173" s="247" t="s">
        <v>348</v>
      </c>
      <c r="D173" s="194">
        <v>35883.01</v>
      </c>
      <c r="E173" s="194">
        <v>40250.269999999997</v>
      </c>
      <c r="F173" s="45">
        <f t="shared" si="26"/>
        <v>112.17082959316957</v>
      </c>
    </row>
    <row r="174" spans="1:6" ht="12.75" customHeight="1" x14ac:dyDescent="0.25">
      <c r="A174" s="63">
        <v>3224</v>
      </c>
      <c r="B174" s="65" t="s">
        <v>349</v>
      </c>
      <c r="C174" s="247" t="s">
        <v>350</v>
      </c>
      <c r="D174" s="194">
        <v>20609.900000000001</v>
      </c>
      <c r="E174" s="194">
        <v>14941.6</v>
      </c>
      <c r="F174" s="45">
        <f t="shared" si="26"/>
        <v>72.497197948558707</v>
      </c>
    </row>
    <row r="175" spans="1:6" ht="12.75" customHeight="1" x14ac:dyDescent="0.25">
      <c r="A175" s="63">
        <v>3225</v>
      </c>
      <c r="B175" s="65" t="s">
        <v>351</v>
      </c>
      <c r="C175" s="247" t="s">
        <v>352</v>
      </c>
      <c r="D175" s="194">
        <v>1327.8</v>
      </c>
      <c r="E175" s="194">
        <v>2930.31</v>
      </c>
      <c r="F175" s="45">
        <f t="shared" si="26"/>
        <v>220.68910980569365</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970.24</v>
      </c>
      <c r="E177" s="194">
        <v>1525.17</v>
      </c>
      <c r="F177" s="45">
        <f t="shared" si="26"/>
        <v>157.19512697889181</v>
      </c>
    </row>
    <row r="178" spans="1:6" ht="12.75" customHeight="1" x14ac:dyDescent="0.25">
      <c r="A178" s="63">
        <v>323</v>
      </c>
      <c r="B178" s="65" t="s">
        <v>357</v>
      </c>
      <c r="C178" s="247" t="s">
        <v>358</v>
      </c>
      <c r="D178" s="60">
        <f t="shared" ref="D178:E178" si="35">SUM(D179:D187)</f>
        <v>155062.65999999997</v>
      </c>
      <c r="E178" s="60">
        <f t="shared" si="35"/>
        <v>222406.69</v>
      </c>
      <c r="F178" s="45">
        <f t="shared" si="26"/>
        <v>143.43020427999883</v>
      </c>
    </row>
    <row r="179" spans="1:6" ht="12.75" customHeight="1" x14ac:dyDescent="0.25">
      <c r="A179" s="63">
        <v>3231</v>
      </c>
      <c r="B179" s="65" t="s">
        <v>359</v>
      </c>
      <c r="C179" s="247" t="s">
        <v>360</v>
      </c>
      <c r="D179" s="194">
        <v>20390.82</v>
      </c>
      <c r="E179" s="194">
        <v>21643.8</v>
      </c>
      <c r="F179" s="45">
        <f t="shared" si="26"/>
        <v>106.14482399432686</v>
      </c>
    </row>
    <row r="180" spans="1:6" ht="12.75" customHeight="1" x14ac:dyDescent="0.25">
      <c r="A180" s="63">
        <v>3232</v>
      </c>
      <c r="B180" s="65" t="s">
        <v>361</v>
      </c>
      <c r="C180" s="247" t="s">
        <v>362</v>
      </c>
      <c r="D180" s="194">
        <v>31510.66</v>
      </c>
      <c r="E180" s="194">
        <v>139094.19</v>
      </c>
      <c r="F180" s="45">
        <f t="shared" si="26"/>
        <v>441.41947518712709</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15009.58</v>
      </c>
      <c r="E182" s="194">
        <v>17013.97</v>
      </c>
      <c r="F182" s="45">
        <f t="shared" si="26"/>
        <v>113.35407119986036</v>
      </c>
    </row>
    <row r="183" spans="1:6" ht="12.75" customHeight="1" x14ac:dyDescent="0.25">
      <c r="A183" s="63">
        <v>3235</v>
      </c>
      <c r="B183" s="64" t="s">
        <v>367</v>
      </c>
      <c r="C183" s="247" t="s">
        <v>368</v>
      </c>
      <c r="D183" s="194">
        <v>4226.95</v>
      </c>
      <c r="E183" s="194">
        <v>5220.72</v>
      </c>
      <c r="F183" s="45">
        <f t="shared" si="26"/>
        <v>123.51033250925609</v>
      </c>
    </row>
    <row r="184" spans="1:6" ht="12.75" customHeight="1" x14ac:dyDescent="0.25">
      <c r="A184" s="63">
        <v>3236</v>
      </c>
      <c r="B184" s="64" t="s">
        <v>369</v>
      </c>
      <c r="C184" s="247" t="s">
        <v>370</v>
      </c>
      <c r="D184" s="194">
        <v>5895.25</v>
      </c>
      <c r="E184" s="194">
        <v>7254.25</v>
      </c>
      <c r="F184" s="45">
        <f t="shared" si="26"/>
        <v>123.05245748695984</v>
      </c>
    </row>
    <row r="185" spans="1:6" ht="12.75" customHeight="1" x14ac:dyDescent="0.25">
      <c r="A185" s="63">
        <v>3237</v>
      </c>
      <c r="B185" s="64" t="s">
        <v>371</v>
      </c>
      <c r="C185" s="247" t="s">
        <v>372</v>
      </c>
      <c r="D185" s="194">
        <v>64516.03</v>
      </c>
      <c r="E185" s="194">
        <v>7352.43</v>
      </c>
      <c r="F185" s="45">
        <f t="shared" si="26"/>
        <v>11.396283993295931</v>
      </c>
    </row>
    <row r="186" spans="1:6" ht="12.75" customHeight="1" x14ac:dyDescent="0.25">
      <c r="A186" s="63">
        <v>3238</v>
      </c>
      <c r="B186" s="64" t="s">
        <v>373</v>
      </c>
      <c r="C186" s="247" t="s">
        <v>374</v>
      </c>
      <c r="D186" s="194">
        <v>4122</v>
      </c>
      <c r="E186" s="194">
        <v>4603.25</v>
      </c>
      <c r="F186" s="45">
        <f t="shared" si="26"/>
        <v>111.67515769044154</v>
      </c>
    </row>
    <row r="187" spans="1:6" ht="12.75" customHeight="1" x14ac:dyDescent="0.25">
      <c r="A187" s="63">
        <v>3239</v>
      </c>
      <c r="B187" s="64" t="s">
        <v>375</v>
      </c>
      <c r="C187" s="247" t="s">
        <v>376</v>
      </c>
      <c r="D187" s="194">
        <v>9391.3700000000008</v>
      </c>
      <c r="E187" s="194">
        <v>20224.080000000002</v>
      </c>
      <c r="F187" s="45">
        <f t="shared" si="26"/>
        <v>215.34749456149632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12353.34</v>
      </c>
      <c r="E194" s="60">
        <f t="shared" si="36"/>
        <v>18777.78</v>
      </c>
      <c r="F194" s="45">
        <f t="shared" si="26"/>
        <v>152.00569238764575</v>
      </c>
    </row>
    <row r="195" spans="1:6" ht="12.75" customHeight="1" x14ac:dyDescent="0.25">
      <c r="A195" s="63">
        <v>3291</v>
      </c>
      <c r="B195" s="183" t="s">
        <v>391</v>
      </c>
      <c r="C195" s="247" t="s">
        <v>392</v>
      </c>
      <c r="D195" s="194">
        <v>2424.31</v>
      </c>
      <c r="E195" s="194">
        <v>3892.93</v>
      </c>
      <c r="F195" s="45">
        <f t="shared" si="26"/>
        <v>160.57888636354261</v>
      </c>
    </row>
    <row r="196" spans="1:6" ht="12.75" customHeight="1" x14ac:dyDescent="0.25">
      <c r="A196" s="63">
        <v>3292</v>
      </c>
      <c r="B196" s="64" t="s">
        <v>393</v>
      </c>
      <c r="C196" s="247" t="s">
        <v>394</v>
      </c>
      <c r="D196" s="194">
        <v>271.54000000000002</v>
      </c>
      <c r="E196" s="194">
        <v>3622.1</v>
      </c>
      <c r="F196" s="45">
        <f t="shared" si="26"/>
        <v>1333.9102894601162</v>
      </c>
    </row>
    <row r="197" spans="1:6" ht="12.75" customHeight="1" x14ac:dyDescent="0.25">
      <c r="A197" s="63">
        <v>3293</v>
      </c>
      <c r="B197" s="64" t="s">
        <v>395</v>
      </c>
      <c r="C197" s="247" t="s">
        <v>396</v>
      </c>
      <c r="D197" s="194">
        <v>272.88</v>
      </c>
      <c r="E197" s="194">
        <v>412.3</v>
      </c>
      <c r="F197" s="45">
        <f t="shared" si="26"/>
        <v>151.09205511580183</v>
      </c>
    </row>
    <row r="198" spans="1:6" ht="12.75" customHeight="1" x14ac:dyDescent="0.25">
      <c r="A198" s="63">
        <v>3294</v>
      </c>
      <c r="B198" s="64" t="s">
        <v>397</v>
      </c>
      <c r="C198" s="247" t="s">
        <v>398</v>
      </c>
      <c r="D198" s="194">
        <v>199</v>
      </c>
      <c r="E198" s="194">
        <v>150</v>
      </c>
      <c r="F198" s="45">
        <f t="shared" si="26"/>
        <v>75.376884422110564</v>
      </c>
    </row>
    <row r="199" spans="1:6" ht="12.75" customHeight="1" x14ac:dyDescent="0.25">
      <c r="A199" s="63">
        <v>3295</v>
      </c>
      <c r="B199" s="64" t="s">
        <v>399</v>
      </c>
      <c r="C199" s="247" t="s">
        <v>400</v>
      </c>
      <c r="D199" s="194">
        <v>5408.02</v>
      </c>
      <c r="E199" s="194">
        <v>7701.71</v>
      </c>
      <c r="F199" s="45">
        <f t="shared" si="26"/>
        <v>142.4127499528478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3777.59</v>
      </c>
      <c r="E201" s="194">
        <v>2998.74</v>
      </c>
      <c r="F201" s="45">
        <f t="shared" si="26"/>
        <v>79.38235753483039</v>
      </c>
    </row>
    <row r="202" spans="1:6" ht="12.75" customHeight="1" x14ac:dyDescent="0.25">
      <c r="A202" s="63">
        <v>34</v>
      </c>
      <c r="B202" s="183" t="s">
        <v>405</v>
      </c>
      <c r="C202" s="247" t="s">
        <v>406</v>
      </c>
      <c r="D202" s="60">
        <f t="shared" ref="D202:E202" si="37">D203+D208+D216</f>
        <v>2125.5700000000002</v>
      </c>
      <c r="E202" s="60">
        <f t="shared" si="37"/>
        <v>1523.95</v>
      </c>
      <c r="F202" s="45">
        <f t="shared" si="26"/>
        <v>71.696062703180786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2125.5700000000002</v>
      </c>
      <c r="E216" s="60">
        <f t="shared" si="40"/>
        <v>1523.95</v>
      </c>
      <c r="F216" s="45">
        <f t="shared" si="26"/>
        <v>71.696062703180786</v>
      </c>
    </row>
    <row r="217" spans="1:6" ht="12.75" customHeight="1" x14ac:dyDescent="0.25">
      <c r="A217" s="63">
        <v>3431</v>
      </c>
      <c r="B217" s="182" t="s">
        <v>435</v>
      </c>
      <c r="C217" s="247" t="s">
        <v>436</v>
      </c>
      <c r="D217" s="194">
        <v>674.65</v>
      </c>
      <c r="E217" s="194">
        <v>1451.74</v>
      </c>
      <c r="F217" s="45">
        <f t="shared" si="26"/>
        <v>215.18416956940638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1450.92</v>
      </c>
      <c r="E219" s="194">
        <v>72.209999999999994</v>
      </c>
      <c r="F219" s="45">
        <f t="shared" si="26"/>
        <v>4.9768422793813567</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106149.03</v>
      </c>
      <c r="E262" s="60">
        <f t="shared" si="55"/>
        <v>134627.60999999999</v>
      </c>
      <c r="F262" s="45">
        <f t="shared" ref="F262:F268" si="56">IF(D262&lt;&gt;0,IF(E262/D262&gt;=100,"&gt;&gt;100",E262/D262*100),"-")</f>
        <v>126.82886504002909</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106149.03</v>
      </c>
      <c r="E269" s="60">
        <f t="shared" si="58"/>
        <v>134627.60999999999</v>
      </c>
      <c r="F269" s="45">
        <f t="shared" ref="F269:F272" si="59">IF(D269&lt;&gt;0,IF(E269/D269&gt;=100,"&gt;&gt;100",E269/D269*100),"-")</f>
        <v>126.82886504002909</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106149.03</v>
      </c>
      <c r="E271" s="194">
        <v>134627.60999999999</v>
      </c>
      <c r="F271" s="45">
        <f t="shared" si="59"/>
        <v>126.82886504002909</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1562.52</v>
      </c>
      <c r="E273" s="60">
        <f t="shared" si="60"/>
        <v>1575.79</v>
      </c>
      <c r="F273" s="45">
        <f t="shared" ref="F273:F277" si="61">IF(D273&lt;&gt;0,IF(E273/D273&gt;=100,"&gt;&gt;100",E273/D273*100),"-")</f>
        <v>100.84926912935515</v>
      </c>
    </row>
    <row r="274" spans="1:6" ht="12.75" customHeight="1" x14ac:dyDescent="0.25">
      <c r="A274" s="63">
        <v>381</v>
      </c>
      <c r="B274" s="64" t="s">
        <v>540</v>
      </c>
      <c r="C274" s="247" t="s">
        <v>541</v>
      </c>
      <c r="D274" s="60">
        <f t="shared" ref="D274:E274" si="62">SUM(D275:D277)</f>
        <v>1562.52</v>
      </c>
      <c r="E274" s="60">
        <f t="shared" si="62"/>
        <v>1575.79</v>
      </c>
      <c r="F274" s="45">
        <f t="shared" si="61"/>
        <v>100.84926912935515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1562.52</v>
      </c>
      <c r="E276" s="194">
        <v>1575.79</v>
      </c>
      <c r="F276" s="45">
        <f t="shared" si="61"/>
        <v>100.84926912935515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2731550.63</v>
      </c>
      <c r="E299" s="60">
        <f>E152-E297+E298</f>
        <v>3385301.2800000003</v>
      </c>
      <c r="F299" s="45">
        <f t="shared" si="68"/>
        <v>123.93331622046486</v>
      </c>
    </row>
    <row r="300" spans="1:6" ht="12.75" customHeight="1" x14ac:dyDescent="0.25">
      <c r="A300" s="63" t="s">
        <v>581</v>
      </c>
      <c r="B300" s="64" t="s">
        <v>592</v>
      </c>
      <c r="C300" s="247" t="s">
        <v>593</v>
      </c>
      <c r="D300" s="60">
        <f>IF(D6&gt;=D299,D6-D299,0)</f>
        <v>106209.2200000002</v>
      </c>
      <c r="E300" s="60">
        <f>IF(E6&gt;=E299,E6-E299,0)</f>
        <v>0</v>
      </c>
      <c r="F300" s="45">
        <f t="shared" si="68"/>
        <v>0</v>
      </c>
    </row>
    <row r="301" spans="1:6" ht="12.75" customHeight="1" x14ac:dyDescent="0.25">
      <c r="A301" s="63" t="s">
        <v>581</v>
      </c>
      <c r="B301" s="64" t="s">
        <v>594</v>
      </c>
      <c r="C301" s="247" t="s">
        <v>595</v>
      </c>
      <c r="D301" s="60">
        <f>IF(D299&gt;=D6,D299-D6,0)</f>
        <v>0</v>
      </c>
      <c r="E301" s="60">
        <f>IF(E299&gt;=E6,E299-E6,0)</f>
        <v>191439.08000000007</v>
      </c>
      <c r="F301" s="45" t="str">
        <f t="shared" si="68"/>
        <v>-</v>
      </c>
    </row>
    <row r="302" spans="1:6" ht="12.75" customHeight="1" x14ac:dyDescent="0.25">
      <c r="A302" s="63">
        <v>92211</v>
      </c>
      <c r="B302" s="64" t="s">
        <v>596</v>
      </c>
      <c r="C302" s="247" t="s">
        <v>597</v>
      </c>
      <c r="D302" s="194">
        <v>52729.04</v>
      </c>
      <c r="E302" s="194">
        <v>150392.16</v>
      </c>
      <c r="F302" s="45">
        <f t="shared" si="68"/>
        <v>285.21695065944687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9070.01</v>
      </c>
      <c r="E304" s="194">
        <v>189872.24</v>
      </c>
      <c r="F304" s="45">
        <f t="shared" si="68"/>
        <v>2093.4071737517379</v>
      </c>
    </row>
    <row r="305" spans="1:6" ht="12" x14ac:dyDescent="0.25">
      <c r="A305" s="63">
        <v>9661</v>
      </c>
      <c r="B305" s="220" t="s">
        <v>602</v>
      </c>
      <c r="C305" s="247" t="s">
        <v>603</v>
      </c>
      <c r="D305" s="194">
        <v>1249.5</v>
      </c>
      <c r="E305" s="194">
        <v>2677.09</v>
      </c>
      <c r="F305" s="45">
        <f t="shared" si="68"/>
        <v>214.25290116046418</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49557.78</v>
      </c>
      <c r="E360" s="60">
        <f t="shared" si="86"/>
        <v>52412.930000000008</v>
      </c>
      <c r="F360" s="45">
        <f t="shared" si="72"/>
        <v>105.7612548423275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49557.78</v>
      </c>
      <c r="E373" s="60">
        <f t="shared" si="90"/>
        <v>52412.930000000008</v>
      </c>
      <c r="F373" s="45">
        <f t="shared" si="72"/>
        <v>105.7612548423275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47163.92</v>
      </c>
      <c r="E379" s="60">
        <f t="shared" si="92"/>
        <v>49526.350000000006</v>
      </c>
      <c r="F379" s="45">
        <f t="shared" si="72"/>
        <v>105.00897720121654</v>
      </c>
    </row>
    <row r="380" spans="1:6" ht="12.75" customHeight="1" x14ac:dyDescent="0.25">
      <c r="A380" s="63">
        <v>4221</v>
      </c>
      <c r="B380" s="64" t="s">
        <v>647</v>
      </c>
      <c r="C380" s="247" t="s">
        <v>739</v>
      </c>
      <c r="D380" s="194">
        <v>28691.03</v>
      </c>
      <c r="E380" s="194">
        <v>25984.99</v>
      </c>
      <c r="F380" s="45">
        <f t="shared" si="72"/>
        <v>90.568341394505538</v>
      </c>
    </row>
    <row r="381" spans="1:6" ht="12.75" customHeight="1" x14ac:dyDescent="0.25">
      <c r="A381" s="63">
        <v>4222</v>
      </c>
      <c r="B381" s="64" t="s">
        <v>740</v>
      </c>
      <c r="C381" s="247" t="s">
        <v>741</v>
      </c>
      <c r="D381" s="194">
        <v>3634.54</v>
      </c>
      <c r="E381" s="194">
        <v>7833</v>
      </c>
      <c r="F381" s="45">
        <f t="shared" si="72"/>
        <v>215.51558106390357</v>
      </c>
    </row>
    <row r="382" spans="1:6" ht="12.75" customHeight="1" x14ac:dyDescent="0.25">
      <c r="A382" s="63">
        <v>4223</v>
      </c>
      <c r="B382" s="64" t="s">
        <v>651</v>
      </c>
      <c r="C382" s="247" t="s">
        <v>742</v>
      </c>
      <c r="D382" s="194">
        <v>0</v>
      </c>
      <c r="E382" s="194">
        <v>618.75</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1769.61</v>
      </c>
      <c r="E384" s="192">
        <v>511.06</v>
      </c>
      <c r="F384" s="71">
        <f t="shared" si="72"/>
        <v>28.879809675578237</v>
      </c>
    </row>
    <row r="385" spans="1:6" ht="12.75" customHeight="1" x14ac:dyDescent="0.25">
      <c r="A385" s="63">
        <v>4226</v>
      </c>
      <c r="B385" s="64" t="s">
        <v>657</v>
      </c>
      <c r="C385" s="247" t="s">
        <v>745</v>
      </c>
      <c r="D385" s="194">
        <v>2653.66</v>
      </c>
      <c r="E385" s="194"/>
      <c r="F385" s="45">
        <f t="shared" si="72"/>
        <v>0</v>
      </c>
    </row>
    <row r="386" spans="1:6" ht="12.75" customHeight="1" x14ac:dyDescent="0.25">
      <c r="A386" s="63">
        <v>4227</v>
      </c>
      <c r="B386" s="183" t="s">
        <v>659</v>
      </c>
      <c r="C386" s="247" t="s">
        <v>746</v>
      </c>
      <c r="D386" s="194">
        <v>10415.08</v>
      </c>
      <c r="E386" s="194">
        <v>14578.55</v>
      </c>
      <c r="F386" s="45">
        <f t="shared" si="72"/>
        <v>139.9754010530884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2393.86</v>
      </c>
      <c r="E393" s="60">
        <f t="shared" si="94"/>
        <v>2886.58</v>
      </c>
      <c r="F393" s="45">
        <f t="shared" si="72"/>
        <v>120.5826572982547</v>
      </c>
    </row>
    <row r="394" spans="1:6" ht="12.75" customHeight="1" x14ac:dyDescent="0.25">
      <c r="A394" s="63">
        <v>4241</v>
      </c>
      <c r="B394" s="64" t="s">
        <v>756</v>
      </c>
      <c r="C394" s="247" t="s">
        <v>757</v>
      </c>
      <c r="D394" s="194">
        <v>2393.86</v>
      </c>
      <c r="E394" s="194">
        <v>2886.58</v>
      </c>
      <c r="F394" s="45">
        <f t="shared" si="72"/>
        <v>120.5826572982547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49557.78</v>
      </c>
      <c r="E418" s="60">
        <f t="shared" si="102"/>
        <v>52412.930000000008</v>
      </c>
      <c r="F418" s="45">
        <f t="shared" si="72"/>
        <v>105.7612548423275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91333.68</v>
      </c>
      <c r="E420" s="194">
        <v>140891.46</v>
      </c>
      <c r="F420" s="45">
        <f t="shared" si="72"/>
        <v>154.26013711480803</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2837759.85</v>
      </c>
      <c r="E422" s="60">
        <f>E6+E308</f>
        <v>3193862.2</v>
      </c>
      <c r="F422" s="45">
        <f t="shared" si="72"/>
        <v>112.54871338037995</v>
      </c>
    </row>
    <row r="423" spans="1:6" ht="12.75" customHeight="1" x14ac:dyDescent="0.25">
      <c r="A423" s="63" t="s">
        <v>581</v>
      </c>
      <c r="B423" s="64" t="s">
        <v>804</v>
      </c>
      <c r="C423" s="247" t="s">
        <v>805</v>
      </c>
      <c r="D423" s="60">
        <f t="shared" ref="D423:E423" si="103">D299+D360</f>
        <v>2781108.4099999997</v>
      </c>
      <c r="E423" s="60">
        <f t="shared" si="103"/>
        <v>3437714.2100000004</v>
      </c>
      <c r="F423" s="45">
        <f t="shared" si="72"/>
        <v>123.60950035744924</v>
      </c>
    </row>
    <row r="424" spans="1:6" ht="12.75" customHeight="1" x14ac:dyDescent="0.25">
      <c r="A424" s="63" t="s">
        <v>581</v>
      </c>
      <c r="B424" s="64" t="s">
        <v>806</v>
      </c>
      <c r="C424" s="247" t="s">
        <v>807</v>
      </c>
      <c r="D424" s="60">
        <f t="shared" ref="D424:E424" si="104">IF(D422&gt;=D423,D422-D423,0)</f>
        <v>56651.44000000041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243852.01000000024</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9500.7000000000116</v>
      </c>
      <c r="F426" s="45" t="str">
        <f t="shared" si="72"/>
        <v>-</v>
      </c>
    </row>
    <row r="427" spans="1:6" ht="12.75" customHeight="1" x14ac:dyDescent="0.25">
      <c r="A427" s="251" t="s">
        <v>810</v>
      </c>
      <c r="B427" s="64" t="s">
        <v>813</v>
      </c>
      <c r="C427" s="252" t="s">
        <v>814</v>
      </c>
      <c r="D427" s="60">
        <f t="shared" ref="D427:E427" si="107">IF(D303-D302+D420-D419&gt;=0,D303-D302+D420-D419,0)</f>
        <v>38604.639999999992</v>
      </c>
      <c r="E427" s="60">
        <f t="shared" si="107"/>
        <v>0</v>
      </c>
      <c r="F427" s="45">
        <f t="shared" si="72"/>
        <v>0</v>
      </c>
    </row>
    <row r="428" spans="1:6" ht="22.8" x14ac:dyDescent="0.25">
      <c r="A428" s="249" t="s">
        <v>815</v>
      </c>
      <c r="B428" s="243" t="s">
        <v>816</v>
      </c>
      <c r="C428" s="250" t="s">
        <v>817</v>
      </c>
      <c r="D428" s="81">
        <f t="shared" ref="D428:E428" si="108">D304+D421</f>
        <v>9070.01</v>
      </c>
      <c r="E428" s="81">
        <f t="shared" si="108"/>
        <v>189872.24</v>
      </c>
      <c r="F428" s="61">
        <f t="shared" si="72"/>
        <v>2093.4071737517379</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2837759.85</v>
      </c>
      <c r="E643" s="60">
        <f>E422+E430</f>
        <v>3193862.2</v>
      </c>
      <c r="F643" s="45">
        <f t="shared" si="109"/>
        <v>112.54871338037995</v>
      </c>
    </row>
    <row r="644" spans="1:6" ht="12.75" customHeight="1" x14ac:dyDescent="0.25">
      <c r="A644" s="63" t="s">
        <v>581</v>
      </c>
      <c r="B644" s="64" t="s">
        <v>1237</v>
      </c>
      <c r="C644" s="247" t="s">
        <v>1238</v>
      </c>
      <c r="D644" s="60">
        <f>D423+D535</f>
        <v>2781108.4099999997</v>
      </c>
      <c r="E644" s="60">
        <f>E423+E535</f>
        <v>3437714.2100000004</v>
      </c>
      <c r="F644" s="45">
        <f t="shared" si="109"/>
        <v>123.60950035744924</v>
      </c>
    </row>
    <row r="645" spans="1:6" ht="12.75" customHeight="1" x14ac:dyDescent="0.25">
      <c r="A645" s="63" t="s">
        <v>581</v>
      </c>
      <c r="B645" s="64" t="s">
        <v>1239</v>
      </c>
      <c r="C645" s="247" t="s">
        <v>1240</v>
      </c>
      <c r="D645" s="60">
        <f t="shared" ref="D645:E645" si="163">IF(D643&gt;=D644,D643-D644,0)</f>
        <v>56651.44000000041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243852.01000000024</v>
      </c>
      <c r="F646" s="45" t="str">
        <f t="shared" si="109"/>
        <v>-</v>
      </c>
    </row>
    <row r="647" spans="1:6" ht="22.8" x14ac:dyDescent="0.25">
      <c r="A647" s="251" t="s">
        <v>1243</v>
      </c>
      <c r="B647" s="64" t="s">
        <v>1244</v>
      </c>
      <c r="C647" s="252" t="s">
        <v>1243</v>
      </c>
      <c r="D647" s="60">
        <f>IF(D426-D427+D641-D642&gt;=0,D426-D427+D641-D642,0)</f>
        <v>0</v>
      </c>
      <c r="E647" s="60">
        <f>IF(E426-E427+E641-E642&gt;=0,E426-E427+E641-E642,0)</f>
        <v>9500.7000000000116</v>
      </c>
      <c r="F647" s="45" t="str">
        <f t="shared" si="109"/>
        <v>-</v>
      </c>
    </row>
    <row r="648" spans="1:6" ht="22.8" x14ac:dyDescent="0.25">
      <c r="A648" s="251" t="s">
        <v>1245</v>
      </c>
      <c r="B648" s="64" t="s">
        <v>1246</v>
      </c>
      <c r="C648" s="252" t="s">
        <v>1245</v>
      </c>
      <c r="D648" s="60">
        <f>IF(D427-D426+D642-D641&gt;=0,D427-D426+D642-D641,0)</f>
        <v>38604.639999999992</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18046.800000000418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234351.31000000023</v>
      </c>
      <c r="F650" s="45" t="str">
        <f t="shared" si="109"/>
        <v>-</v>
      </c>
    </row>
    <row r="651" spans="1:6" ht="22.8" x14ac:dyDescent="0.25">
      <c r="A651" s="249" t="s">
        <v>1251</v>
      </c>
      <c r="B651" s="184" t="s">
        <v>1252</v>
      </c>
      <c r="C651" s="250" t="s">
        <v>1251</v>
      </c>
      <c r="D651" s="196">
        <v>190623.07</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66893.3</v>
      </c>
      <c r="E653" s="194">
        <v>57032.63</v>
      </c>
      <c r="F653" s="45">
        <f t="shared" ref="F653:F740" si="167">IF(D653&lt;&gt;0,IF(E653/D653&gt;=100,"&gt;&gt;100",E653/D653*100),"-")</f>
        <v>85.259106666885913</v>
      </c>
    </row>
    <row r="654" spans="1:6" ht="12.75" customHeight="1" x14ac:dyDescent="0.25">
      <c r="A654" s="63" t="s">
        <v>1256</v>
      </c>
      <c r="B654" s="64" t="s">
        <v>1257</v>
      </c>
      <c r="C654" s="247" t="s">
        <v>1256</v>
      </c>
      <c r="D654" s="194">
        <v>1114245.2</v>
      </c>
      <c r="E654" s="194">
        <v>1148436.8400000001</v>
      </c>
      <c r="F654" s="45">
        <f t="shared" si="167"/>
        <v>103.06859208368142</v>
      </c>
    </row>
    <row r="655" spans="1:6" ht="12.75" customHeight="1" x14ac:dyDescent="0.25">
      <c r="A655" s="63" t="s">
        <v>1258</v>
      </c>
      <c r="B655" s="64" t="s">
        <v>1259</v>
      </c>
      <c r="C655" s="247" t="s">
        <v>1258</v>
      </c>
      <c r="D655" s="194">
        <v>1124105.8700000001</v>
      </c>
      <c r="E655" s="194">
        <v>1118996.69</v>
      </c>
      <c r="F655" s="45">
        <f t="shared" si="167"/>
        <v>99.545489429745601</v>
      </c>
    </row>
    <row r="656" spans="1:6" ht="22.8" x14ac:dyDescent="0.25">
      <c r="A656" s="63">
        <v>11</v>
      </c>
      <c r="B656" s="64" t="s">
        <v>1260</v>
      </c>
      <c r="C656" s="247" t="s">
        <v>1261</v>
      </c>
      <c r="D656" s="60">
        <f t="shared" ref="D656:E656" si="168">+D653+D654-D655</f>
        <v>57032.629999999888</v>
      </c>
      <c r="E656" s="60">
        <f t="shared" si="168"/>
        <v>86472.780000000028</v>
      </c>
      <c r="F656" s="45">
        <f t="shared" si="167"/>
        <v>151.61983587290328</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85</v>
      </c>
      <c r="E658" s="253">
        <v>87</v>
      </c>
      <c r="F658" s="45">
        <f t="shared" si="167"/>
        <v>102.35294117647058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80</v>
      </c>
      <c r="E660" s="253">
        <v>83</v>
      </c>
      <c r="F660" s="45">
        <f t="shared" si="167"/>
        <v>103.75000000000001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1992157.12</v>
      </c>
      <c r="E683" s="192">
        <v>2204728.9500000002</v>
      </c>
      <c r="F683" s="71">
        <f t="shared" si="167"/>
        <v>110.67043497051077</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53689.120000000003</v>
      </c>
      <c r="E685" s="194">
        <v>1105</v>
      </c>
      <c r="F685" s="45">
        <f t="shared" si="167"/>
        <v>2.0581451139448736</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25493.599999999999</v>
      </c>
      <c r="E702" s="192">
        <v>13753.5</v>
      </c>
      <c r="F702" s="71">
        <f t="shared" si="167"/>
        <v>53.9488342172153</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84459.91</v>
      </c>
      <c r="E724" s="192">
        <v>100883.71</v>
      </c>
      <c r="F724" s="71">
        <f t="shared" si="167"/>
        <v>119.44567546898878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2342.3000000000002</v>
      </c>
      <c r="E732" s="192">
        <v>2342.3000000000002</v>
      </c>
      <c r="F732" s="71">
        <f t="shared" si="167"/>
        <v>100</v>
      </c>
    </row>
    <row r="733" spans="1:6" ht="12.75" customHeight="1" x14ac:dyDescent="0.25">
      <c r="A733" s="70">
        <v>31215</v>
      </c>
      <c r="B733" s="65" t="s">
        <v>1395</v>
      </c>
      <c r="C733" s="278" t="s">
        <v>1396</v>
      </c>
      <c r="D733" s="192">
        <v>3310.8</v>
      </c>
      <c r="E733" s="192">
        <v>4414.3999999999996</v>
      </c>
      <c r="F733" s="71">
        <f t="shared" si="167"/>
        <v>133.33333333333331</v>
      </c>
    </row>
    <row r="734" spans="1:6" ht="12.75" customHeight="1" x14ac:dyDescent="0.25">
      <c r="A734" s="70">
        <v>32121</v>
      </c>
      <c r="B734" s="65" t="s">
        <v>1397</v>
      </c>
      <c r="C734" s="278" t="s">
        <v>1398</v>
      </c>
      <c r="D734" s="192">
        <v>40971.1</v>
      </c>
      <c r="E734" s="192">
        <v>47938.35</v>
      </c>
      <c r="F734" s="71">
        <f t="shared" si="167"/>
        <v>117.00527933104065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4983.8</v>
      </c>
      <c r="E736" s="194">
        <v>6520.4</v>
      </c>
      <c r="F736" s="45">
        <f t="shared" si="167"/>
        <v>130.83189534090451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61409.02</v>
      </c>
      <c r="E738" s="194">
        <v>1195.48</v>
      </c>
      <c r="F738" s="45">
        <f t="shared" si="167"/>
        <v>1.9467498422870126</v>
      </c>
    </row>
    <row r="739" spans="1:6" ht="12.75" customHeight="1" x14ac:dyDescent="0.25">
      <c r="A739" s="70" t="s">
        <v>1407</v>
      </c>
      <c r="B739" s="65" t="s">
        <v>1408</v>
      </c>
      <c r="C739" s="278" t="s">
        <v>1407</v>
      </c>
      <c r="D739" s="192">
        <v>2870.63</v>
      </c>
      <c r="E739" s="192">
        <v>4181.95</v>
      </c>
      <c r="F739" s="71">
        <f t="shared" si="167"/>
        <v>145.68056489342061</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2424.31</v>
      </c>
      <c r="E741" s="192">
        <v>3892.93</v>
      </c>
      <c r="F741" s="71">
        <f t="shared" ref="F741:F1006" si="169">IF(D741&lt;&gt;0,IF(E741/D741&gt;=100,"&gt;&gt;100",E741/D741*100),"-")</f>
        <v>160.57888636354261</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7488</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106149.03</v>
      </c>
      <c r="E855" s="194">
        <v>134627.60999999999</v>
      </c>
      <c r="F855" s="45">
        <f t="shared" si="169"/>
        <v>126.82886504002909</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4" zoomScaleNormal="100" workbookViewId="0">
      <selection activeCell="E338" sqref="E33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3906422.5199999996</v>
      </c>
      <c r="E6" s="180">
        <f t="shared" si="0"/>
        <v>3937810.8</v>
      </c>
      <c r="F6" s="181">
        <f t="shared" ref="F6:F298" si="1">IF(D6&gt;0,IF(E6/D6&gt;=100,"&gt;&gt;100",E6/D6*100),"-")</f>
        <v>100.80350448112819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3643472.7699999996</v>
      </c>
      <c r="E7" s="79">
        <f t="shared" si="2"/>
        <v>3642112.01</v>
      </c>
      <c r="F7" s="71">
        <f t="shared" si="1"/>
        <v>99.962652115552942</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2590031.9299999997</v>
      </c>
      <c r="E8" s="79">
        <f>E9+E10-E11</f>
        <v>2590031.9299999997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2589952.88</v>
      </c>
      <c r="E9" s="192">
        <v>2589952.88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79.05</v>
      </c>
      <c r="E10" s="192">
        <v>79.05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1053440.8399999999</v>
      </c>
      <c r="E12" s="79">
        <f t="shared" si="3"/>
        <v>1052080.0799999998</v>
      </c>
      <c r="F12" s="71">
        <f t="shared" si="1"/>
        <v>99.870827107861132</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929875.79</v>
      </c>
      <c r="E13" s="79">
        <f t="shared" si="4"/>
        <v>897748.12000000011</v>
      </c>
      <c r="F13" s="71">
        <f t="shared" si="1"/>
        <v>96.544950374501099</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2570213.02</v>
      </c>
      <c r="E15" s="192">
        <v>2570213.02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1640337.23</v>
      </c>
      <c r="E18" s="192">
        <v>1672464.9</v>
      </c>
      <c r="F18" s="71">
        <f t="shared" si="1"/>
        <v>101.95860152488278</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115957.43999999994</v>
      </c>
      <c r="E19" s="79">
        <f t="shared" si="5"/>
        <v>146044.60999999993</v>
      </c>
      <c r="F19" s="71">
        <f t="shared" si="1"/>
        <v>125.94673528494593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241149.51</v>
      </c>
      <c r="E20" s="192">
        <v>268426.06</v>
      </c>
      <c r="F20" s="71">
        <f t="shared" si="1"/>
        <v>111.31105346222765</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17267.95</v>
      </c>
      <c r="E21" s="192">
        <v>26540.05</v>
      </c>
      <c r="F21" s="71">
        <f t="shared" si="1"/>
        <v>153.69542997286879</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39623.79</v>
      </c>
      <c r="E22" s="192">
        <v>47982.54</v>
      </c>
      <c r="F22" s="71">
        <f t="shared" si="1"/>
        <v>121.09528139534356</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3816.6</v>
      </c>
      <c r="E23" s="192">
        <v>3816.6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28390.31</v>
      </c>
      <c r="E24" s="192">
        <v>28901.37</v>
      </c>
      <c r="F24" s="71">
        <f t="shared" si="1"/>
        <v>101.80012123854934</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50671.94</v>
      </c>
      <c r="E25" s="192">
        <v>50671.94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54313.49</v>
      </c>
      <c r="E26" s="192">
        <v>68891.95</v>
      </c>
      <c r="F26" s="71">
        <f t="shared" si="1"/>
        <v>126.84132431924371</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319276.15000000002</v>
      </c>
      <c r="E28" s="192">
        <v>349185.9</v>
      </c>
      <c r="F28" s="71">
        <f t="shared" si="1"/>
        <v>109.36798755560038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6920.9000000000087</v>
      </c>
      <c r="E35" s="79">
        <f t="shared" si="7"/>
        <v>7600.6399999999994</v>
      </c>
      <c r="F35" s="71">
        <f t="shared" si="1"/>
        <v>109.8215550000721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105836.52</v>
      </c>
      <c r="E36" s="192">
        <v>108669.44</v>
      </c>
      <c r="F36" s="71">
        <f t="shared" si="1"/>
        <v>102.67669420725474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98915.62</v>
      </c>
      <c r="E40" s="192">
        <v>101068.8</v>
      </c>
      <c r="F40" s="71">
        <f t="shared" si="1"/>
        <v>102.17678461703017</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686.71</v>
      </c>
      <c r="E45" s="79">
        <f t="shared" si="9"/>
        <v>686.71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686.71</v>
      </c>
      <c r="E47" s="192">
        <v>686.71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49199.45</v>
      </c>
      <c r="E54" s="192">
        <v>52129.760000000002</v>
      </c>
      <c r="F54" s="71">
        <f t="shared" si="1"/>
        <v>105.95598121523717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49199.45</v>
      </c>
      <c r="E55" s="192">
        <v>52129.760000000002</v>
      </c>
      <c r="F55" s="71">
        <f t="shared" si="1"/>
        <v>105.95598121523717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262949.75</v>
      </c>
      <c r="E69" s="79">
        <f>E70+E82+E88+E119+E135+E147+E165+E171</f>
        <v>295698.78999999998</v>
      </c>
      <c r="F69" s="71">
        <f t="shared" si="1"/>
        <v>112.45448607576161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57032.63</v>
      </c>
      <c r="E70" s="79">
        <f t="shared" si="12"/>
        <v>86472.78</v>
      </c>
      <c r="F70" s="71">
        <f t="shared" si="1"/>
        <v>151.61983587290294</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56935.040000000001</v>
      </c>
      <c r="E71" s="79">
        <f t="shared" si="13"/>
        <v>86439.67</v>
      </c>
      <c r="F71" s="71">
        <f t="shared" si="1"/>
        <v>151.82156717550384</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56935.040000000001</v>
      </c>
      <c r="E73" s="192">
        <v>86439.67</v>
      </c>
      <c r="F73" s="71">
        <f t="shared" si="1"/>
        <v>151.82156717550384</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97.59</v>
      </c>
      <c r="E80" s="192">
        <v>33.11</v>
      </c>
      <c r="F80" s="71">
        <f t="shared" si="1"/>
        <v>33.927656522184648</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6224.0400000000009</v>
      </c>
      <c r="E82" s="79">
        <f>SUM(E83:E85)-E86+E87</f>
        <v>19353.77</v>
      </c>
      <c r="F82" s="71">
        <f t="shared" si="1"/>
        <v>310.95188976934594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193.02</v>
      </c>
      <c r="E84" s="192">
        <v>94.77</v>
      </c>
      <c r="F84" s="71">
        <f t="shared" si="1"/>
        <v>49.098539011501394</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1726.73</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6031.02</v>
      </c>
      <c r="E87" s="192">
        <v>17532.27</v>
      </c>
      <c r="F87" s="71">
        <f t="shared" si="1"/>
        <v>290.701572868271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9070.01</v>
      </c>
      <c r="E147" s="79">
        <f t="shared" si="24"/>
        <v>189872.24</v>
      </c>
      <c r="F147" s="71">
        <f t="shared" si="1"/>
        <v>2093.4071737517379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180041.55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176545.55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3496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7820.51</v>
      </c>
      <c r="E160" s="192">
        <v>7153.6</v>
      </c>
      <c r="F160" s="71">
        <f t="shared" si="1"/>
        <v>91.472295285090098</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1249.5</v>
      </c>
      <c r="E161" s="192">
        <v>2677.09</v>
      </c>
      <c r="F161" s="71">
        <f t="shared" si="1"/>
        <v>214.25290116046418</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190623.07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190623.07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3906422.5199999996</v>
      </c>
      <c r="E176" s="79">
        <f>E177+E251</f>
        <v>3937810.8000000003</v>
      </c>
      <c r="F176" s="71">
        <f t="shared" si="1"/>
        <v>100.80350448112819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229469.07000000004</v>
      </c>
      <c r="E177" s="79">
        <f>E178+E197+E203+E219+E247+E248</f>
        <v>335644.65</v>
      </c>
      <c r="F177" s="71">
        <f t="shared" si="1"/>
        <v>146.27010516057783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229469.07000000004</v>
      </c>
      <c r="E178" s="79">
        <f>SUM(E179:E181)+E185+E186+SUM(E194:E196)</f>
        <v>294369.21000000002</v>
      </c>
      <c r="F178" s="71">
        <f t="shared" si="1"/>
        <v>128.28273980454097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190623.07</v>
      </c>
      <c r="E179" s="192">
        <v>214276.96</v>
      </c>
      <c r="F179" s="71">
        <f t="shared" si="1"/>
        <v>112.40872366602845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38616.07</v>
      </c>
      <c r="E180" s="192">
        <v>26000.82</v>
      </c>
      <c r="F180" s="71">
        <f t="shared" si="1"/>
        <v>67.331605727874432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90.42</v>
      </c>
      <c r="E181" s="79">
        <f t="shared" si="28"/>
        <v>201.63</v>
      </c>
      <c r="F181" s="71">
        <f t="shared" si="1"/>
        <v>222.99270072992701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90.42</v>
      </c>
      <c r="E184" s="192">
        <v>201.63</v>
      </c>
      <c r="F184" s="71">
        <f t="shared" si="1"/>
        <v>222.99270072992701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53889.8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139.51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11612.5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11612.5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29662.94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3676953.4499999997</v>
      </c>
      <c r="E251" s="79">
        <f>+E252+E255-E264+E274+E291</f>
        <v>3602166.1500000004</v>
      </c>
      <c r="F251" s="71">
        <f t="shared" si="1"/>
        <v>97.966052575400454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3649836.64</v>
      </c>
      <c r="E252" s="79">
        <f>E253-E254</f>
        <v>3646645.22</v>
      </c>
      <c r="F252" s="71">
        <f t="shared" si="1"/>
        <v>99.912559922133937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3649836.64</v>
      </c>
      <c r="E253" s="192">
        <v>3646645.22</v>
      </c>
      <c r="F253" s="71">
        <f t="shared" si="1"/>
        <v>99.912559922133937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18046.8</v>
      </c>
      <c r="E255" s="79">
        <f>E256-E260</f>
        <v>-234351.31</v>
      </c>
      <c r="F255" s="71">
        <f t="shared" si="1"/>
        <v>-1298.5754261143252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18046.8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18046.8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234351.31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181938.38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52412.93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9070.01</v>
      </c>
      <c r="E274" s="79">
        <f>SUM(E275:E277)+SUM(E286:E290)</f>
        <v>189872.24</v>
      </c>
      <c r="F274" s="71">
        <f t="shared" si="1"/>
        <v>2093.4071737517379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180041.55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176545.55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3496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9070.01</v>
      </c>
      <c r="E287" s="192">
        <v>7153.6</v>
      </c>
      <c r="F287" s="71">
        <f t="shared" si="39"/>
        <v>78.870916349596087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2677.09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18617.53</v>
      </c>
      <c r="E297" s="79">
        <f t="shared" si="42"/>
        <v>40417.53</v>
      </c>
      <c r="F297" s="71">
        <f t="shared" si="1"/>
        <v>217.09394318150692</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18617.53</v>
      </c>
      <c r="E298" s="193">
        <v>40417.53</v>
      </c>
      <c r="F298" s="75">
        <f t="shared" si="1"/>
        <v>217.09394318150692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9070.01</v>
      </c>
      <c r="E302" s="192">
        <v>10649.6</v>
      </c>
      <c r="F302" s="71">
        <f t="shared" si="43"/>
        <v>117.41552655399499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179222.64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41.26</v>
      </c>
      <c r="E308" s="192">
        <v>11542.51</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5989.76</v>
      </c>
      <c r="E309" s="192">
        <v>5989.76</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229469.07</v>
      </c>
      <c r="E336" s="192">
        <v>54513.33</v>
      </c>
      <c r="F336" s="71">
        <f t="shared" si="43"/>
        <v>23.75628663157087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0</v>
      </c>
      <c r="E337" s="192">
        <v>239855.88</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11612.5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17440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1726.73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10496.21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18617.53</v>
      </c>
      <c r="E387" s="192">
        <v>18617.53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21800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2781108.41</v>
      </c>
      <c r="E114" s="60">
        <f t="shared" si="22"/>
        <v>3437714.21</v>
      </c>
      <c r="F114" s="45">
        <f t="shared" si="1"/>
        <v>123.60950035744919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2632397.02</v>
      </c>
      <c r="E115" s="60">
        <f t="shared" si="23"/>
        <v>3274893.09</v>
      </c>
      <c r="F115" s="45">
        <f t="shared" si="1"/>
        <v>124.40726323265629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2632397.02</v>
      </c>
      <c r="E117" s="194">
        <v>3274893.09</v>
      </c>
      <c r="F117" s="45">
        <f t="shared" si="1"/>
        <v>124.40726323265629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148711.39000000001</v>
      </c>
      <c r="E126" s="194">
        <v>162821.12</v>
      </c>
      <c r="F126" s="45">
        <f t="shared" si="1"/>
        <v>109.48799550592594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2781108.41</v>
      </c>
      <c r="E141" s="81">
        <f t="shared" si="28"/>
        <v>3437714.21</v>
      </c>
      <c r="F141" s="61">
        <f t="shared" si="1"/>
        <v>123.60950035744919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1" sqref="E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8640</v>
      </c>
      <c r="E5" s="82">
        <f t="shared" si="0"/>
        <v>66497.19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64190.6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64190.6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64190.6</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8640</v>
      </c>
      <c r="E22" s="83">
        <f t="shared" si="3"/>
        <v>2306.59</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8640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8640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2306.59</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v>2306.59</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0" zoomScaleNormal="100" workbookViewId="0">
      <selection activeCell="J87" sqref="J8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229469.07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3482515.19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3384795.94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2679882.85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567326.6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1522.6</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134627.60999999999</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1436.28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54243.59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43475.66</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3376339.6100000003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3319895.8000000003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2656228.96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579941.85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1411.39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80737.81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1575.79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42631.09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13812.72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335644.64999999944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54513.33</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54513.33</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623.53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623.53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53889.8</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53889.8</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281131.32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29662.94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239855.88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11612.5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15413</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2026-02-09T09:12:39Z</cp:lastPrinted>
  <dcterms:created xsi:type="dcterms:W3CDTF">2022-04-01T05:14:30Z</dcterms:created>
  <dcterms:modified xsi:type="dcterms:W3CDTF">2026-02-09T09:13:49Z</dcterms:modified>
</cp:coreProperties>
</file>