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F301" i="9"/>
  <c r="E301" i="9"/>
  <c r="B301" i="9" s="1"/>
  <c r="H300" i="9"/>
  <c r="G300" i="9"/>
  <c r="F300" i="9"/>
  <c r="H299" i="9"/>
  <c r="G299" i="9"/>
  <c r="F299" i="9"/>
  <c r="H298" i="9"/>
  <c r="E298" i="9" s="1"/>
  <c r="G298" i="9"/>
  <c r="F298" i="9"/>
  <c r="H297" i="9"/>
  <c r="G297" i="9"/>
  <c r="F297" i="9"/>
  <c r="H296" i="9"/>
  <c r="G296" i="9"/>
  <c r="E296" i="9" s="1"/>
  <c r="B296" i="9" s="1"/>
  <c r="F296" i="9"/>
  <c r="H295" i="9"/>
  <c r="G295" i="9"/>
  <c r="F295" i="9"/>
  <c r="H294" i="9"/>
  <c r="E294" i="9" s="1"/>
  <c r="G294" i="9"/>
  <c r="F294" i="9"/>
  <c r="H293" i="9"/>
  <c r="G293" i="9"/>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G283" i="9"/>
  <c r="F283" i="9"/>
  <c r="H282" i="9"/>
  <c r="G282" i="9"/>
  <c r="F282" i="9"/>
  <c r="E282" i="9"/>
  <c r="B282" i="9" s="1"/>
  <c r="H281" i="9"/>
  <c r="E281" i="9" s="1"/>
  <c r="B281" i="9" s="1"/>
  <c r="G281" i="9"/>
  <c r="F281" i="9"/>
  <c r="F280" i="9"/>
  <c r="F279" i="9"/>
  <c r="F277" i="9" s="1"/>
  <c r="F278" i="9"/>
  <c r="F276" i="9"/>
  <c r="L275" i="9"/>
  <c r="F275" i="9" s="1"/>
  <c r="H275" i="9"/>
  <c r="F274" i="9"/>
  <c r="I273" i="9"/>
  <c r="H273" i="9"/>
  <c r="F273" i="9"/>
  <c r="E272" i="9"/>
  <c r="M271" i="9"/>
  <c r="L271" i="9"/>
  <c r="F271" i="9" s="1"/>
  <c r="E271" i="9"/>
  <c r="B271" i="9" s="1"/>
  <c r="M270" i="9"/>
  <c r="F270" i="9" s="1"/>
  <c r="L270" i="9"/>
  <c r="E270" i="9"/>
  <c r="B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M264" i="9"/>
  <c r="L264" i="9"/>
  <c r="F264" i="9"/>
  <c r="B264" i="9" s="1"/>
  <c r="E264" i="9"/>
  <c r="M263" i="9"/>
  <c r="L263" i="9"/>
  <c r="F263" i="9" s="1"/>
  <c r="E263" i="9"/>
  <c r="B263" i="9" s="1"/>
  <c r="M262" i="9"/>
  <c r="F262" i="9" s="1"/>
  <c r="L262" i="9"/>
  <c r="E262" i="9"/>
  <c r="B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B255" i="9" s="1"/>
  <c r="M254" i="9"/>
  <c r="F254" i="9" s="1"/>
  <c r="L254" i="9"/>
  <c r="E254" i="9"/>
  <c r="B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M248" i="9"/>
  <c r="L248" i="9"/>
  <c r="F248" i="9"/>
  <c r="B248" i="9" s="1"/>
  <c r="E248" i="9"/>
  <c r="M247" i="9"/>
  <c r="L247" i="9"/>
  <c r="F247" i="9" s="1"/>
  <c r="E247" i="9"/>
  <c r="B247" i="9" s="1"/>
  <c r="M246" i="9"/>
  <c r="F246" i="9" s="1"/>
  <c r="L246" i="9"/>
  <c r="E246" i="9"/>
  <c r="B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M240" i="9"/>
  <c r="L240" i="9"/>
  <c r="F240" i="9"/>
  <c r="B240" i="9" s="1"/>
  <c r="E240" i="9"/>
  <c r="M239" i="9"/>
  <c r="L239" i="9"/>
  <c r="F239" i="9" s="1"/>
  <c r="E239" i="9"/>
  <c r="B239" i="9" s="1"/>
  <c r="M238" i="9"/>
  <c r="F238" i="9" s="1"/>
  <c r="L238" i="9"/>
  <c r="E238" i="9"/>
  <c r="B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B231" i="9" s="1"/>
  <c r="M230" i="9"/>
  <c r="F230" i="9" s="1"/>
  <c r="L230" i="9"/>
  <c r="E230" i="9"/>
  <c r="B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L224" i="9"/>
  <c r="F224" i="9"/>
  <c r="B224" i="9" s="1"/>
  <c r="E224" i="9"/>
  <c r="M223" i="9"/>
  <c r="L223" i="9"/>
  <c r="F223" i="9" s="1"/>
  <c r="E223" i="9"/>
  <c r="B223" i="9" s="1"/>
  <c r="M222" i="9"/>
  <c r="L222" i="9"/>
  <c r="E222" i="9"/>
  <c r="M221" i="9"/>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F99" i="9"/>
  <c r="B99" i="9"/>
  <c r="H98" i="9"/>
  <c r="G98" i="9"/>
  <c r="F98" i="9"/>
  <c r="E98" i="9"/>
  <c r="B98" i="9" s="1"/>
  <c r="H97" i="9"/>
  <c r="G97" i="9"/>
  <c r="F97" i="9"/>
  <c r="E97" i="9"/>
  <c r="H96" i="9"/>
  <c r="G96" i="9"/>
  <c r="E96" i="9" s="1"/>
  <c r="F96" i="9"/>
  <c r="H95" i="9"/>
  <c r="G95" i="9"/>
  <c r="E95" i="9" s="1"/>
  <c r="F95" i="9"/>
  <c r="B95" i="9"/>
  <c r="H94" i="9"/>
  <c r="G94" i="9"/>
  <c r="F94" i="9"/>
  <c r="E94" i="9"/>
  <c r="B94" i="9" s="1"/>
  <c r="H93" i="9"/>
  <c r="G93" i="9"/>
  <c r="F93" i="9"/>
  <c r="E93" i="9"/>
  <c r="H92" i="9"/>
  <c r="G92" i="9"/>
  <c r="E92" i="9" s="1"/>
  <c r="F92" i="9"/>
  <c r="H91" i="9"/>
  <c r="G91" i="9"/>
  <c r="E91" i="9" s="1"/>
  <c r="F91" i="9"/>
  <c r="B91" i="9"/>
  <c r="H90" i="9"/>
  <c r="G90" i="9"/>
  <c r="F90" i="9"/>
  <c r="E90" i="9"/>
  <c r="B90" i="9" s="1"/>
  <c r="H89" i="9"/>
  <c r="G89" i="9"/>
  <c r="F89" i="9"/>
  <c r="E89" i="9"/>
  <c r="H88" i="9"/>
  <c r="G88" i="9"/>
  <c r="E88" i="9" s="1"/>
  <c r="B88" i="9" s="1"/>
  <c r="F88" i="9"/>
  <c r="H87" i="9"/>
  <c r="G87" i="9"/>
  <c r="F87" i="9"/>
  <c r="H86" i="9"/>
  <c r="G86" i="9"/>
  <c r="E86" i="9" s="1"/>
  <c r="B86" i="9" s="1"/>
  <c r="F86" i="9"/>
  <c r="H85" i="9"/>
  <c r="E85" i="9" s="1"/>
  <c r="B85" i="9" s="1"/>
  <c r="G85" i="9"/>
  <c r="F85" i="9"/>
  <c r="H84" i="9"/>
  <c r="G84" i="9"/>
  <c r="F84" i="9"/>
  <c r="E84" i="9"/>
  <c r="B84" i="9" s="1"/>
  <c r="H83" i="9"/>
  <c r="G83" i="9"/>
  <c r="F83" i="9"/>
  <c r="H82" i="9"/>
  <c r="E82" i="9" s="1"/>
  <c r="B82" i="9" s="1"/>
  <c r="G82" i="9"/>
  <c r="F82" i="9"/>
  <c r="H81" i="9"/>
  <c r="G81" i="9"/>
  <c r="F81" i="9"/>
  <c r="E81" i="9"/>
  <c r="B81" i="9" s="1"/>
  <c r="H80" i="9"/>
  <c r="G80" i="9"/>
  <c r="E80" i="9" s="1"/>
  <c r="B80" i="9" s="1"/>
  <c r="F80" i="9"/>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E45" i="9" s="1"/>
  <c r="B45" i="9" s="1"/>
  <c r="G45" i="9"/>
  <c r="F45" i="9"/>
  <c r="H44" i="9"/>
  <c r="G44" i="9"/>
  <c r="F44" i="9"/>
  <c r="E44" i="9"/>
  <c r="B44" i="9" s="1"/>
  <c r="H43" i="9"/>
  <c r="G43" i="9"/>
  <c r="F43" i="9"/>
  <c r="H42" i="9"/>
  <c r="G42" i="9"/>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s="1"/>
  <c r="H35" i="9"/>
  <c r="G35" i="9"/>
  <c r="E35" i="9" s="1"/>
  <c r="B35" i="9" s="1"/>
  <c r="F35" i="9"/>
  <c r="H34" i="9"/>
  <c r="G34" i="9"/>
  <c r="E34" i="9" s="1"/>
  <c r="B34" i="9" s="1"/>
  <c r="F34" i="9"/>
  <c r="H33" i="9"/>
  <c r="G33" i="9"/>
  <c r="F33" i="9"/>
  <c r="H32" i="9"/>
  <c r="G32" i="9"/>
  <c r="F32" i="9"/>
  <c r="H31" i="9"/>
  <c r="E31" i="9" s="1"/>
  <c r="B31" i="9" s="1"/>
  <c r="G31" i="9"/>
  <c r="F31" i="9"/>
  <c r="H30" i="9"/>
  <c r="G30" i="9"/>
  <c r="F30" i="9"/>
  <c r="H29" i="9"/>
  <c r="G29" i="9"/>
  <c r="E29" i="9" s="1"/>
  <c r="B29" i="9" s="1"/>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E23" i="9" s="1"/>
  <c r="B23" i="9" s="1"/>
  <c r="F23" i="9"/>
  <c r="H22" i="9"/>
  <c r="G22" i="9"/>
  <c r="E22" i="9" s="1"/>
  <c r="B22" i="9" s="1"/>
  <c r="F22" i="9"/>
  <c r="F21" i="9"/>
  <c r="F4" i="9"/>
  <c r="O3" i="9"/>
  <c r="G275" i="9" s="1"/>
  <c r="E275" i="9" s="1"/>
  <c r="I3" i="9"/>
  <c r="H3" i="9"/>
  <c r="G3" i="9"/>
  <c r="D101" i="8"/>
  <c r="I36" i="3" s="1"/>
  <c r="D95" i="8"/>
  <c r="D90" i="8"/>
  <c r="D85" i="8"/>
  <c r="D80" i="8"/>
  <c r="D75" i="8"/>
  <c r="D70" i="8"/>
  <c r="D65" i="8"/>
  <c r="D60" i="8"/>
  <c r="D55" i="8"/>
  <c r="D49" i="8" s="1"/>
  <c r="D43" i="8" s="1"/>
  <c r="D50" i="8"/>
  <c r="D44" i="8"/>
  <c r="D36" i="8"/>
  <c r="D26" i="8"/>
  <c r="C1501" i="1" s="1"/>
  <c r="H1501" i="1" s="1"/>
  <c r="D18" i="8"/>
  <c r="D8" i="8"/>
  <c r="D6" i="8" s="1"/>
  <c r="E44" i="7"/>
  <c r="D44" i="7"/>
  <c r="E39" i="7"/>
  <c r="D39" i="7"/>
  <c r="D38" i="7" s="1"/>
  <c r="E38" i="7"/>
  <c r="E30" i="7"/>
  <c r="D30" i="7"/>
  <c r="E23" i="7"/>
  <c r="E22" i="7" s="1"/>
  <c r="D23" i="7"/>
  <c r="D22" i="7"/>
  <c r="E14" i="7"/>
  <c r="D14" i="7"/>
  <c r="E7" i="7"/>
  <c r="D1438" i="1" s="1"/>
  <c r="D7" i="7"/>
  <c r="D6" i="7" s="1"/>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D115" i="6"/>
  <c r="D114" i="6" s="1"/>
  <c r="H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D245"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D146" i="5"/>
  <c r="C1124" i="1"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D12" i="5" s="1"/>
  <c r="C990"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E593" i="4" s="1"/>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E528" i="4" s="1"/>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E417" i="4"/>
  <c r="D412" i="1" s="1"/>
  <c r="D417" i="4"/>
  <c r="D644" i="4" s="1"/>
  <c r="C638" i="1" s="1"/>
  <c r="E416" i="4"/>
  <c r="D416" i="4"/>
  <c r="F416"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E351" i="4" s="1"/>
  <c r="D352" i="4"/>
  <c r="F352" i="4" s="1"/>
  <c r="F351" i="4"/>
  <c r="D351"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E299" i="4" s="1"/>
  <c r="E298" i="4" s="1"/>
  <c r="D300" i="4"/>
  <c r="F300" i="4" s="1"/>
  <c r="F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D259" i="1" s="1"/>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49" i="1" s="1"/>
  <c r="D153" i="4"/>
  <c r="D152" i="4"/>
  <c r="F150" i="4"/>
  <c r="F149" i="4"/>
  <c r="F148" i="4"/>
  <c r="F147" i="4"/>
  <c r="F146" i="4"/>
  <c r="F145" i="4"/>
  <c r="F144" i="4"/>
  <c r="F143" i="4"/>
  <c r="F142" i="4"/>
  <c r="F141" i="4"/>
  <c r="F140" i="4"/>
  <c r="E140" i="4"/>
  <c r="D140" i="4"/>
  <c r="D139" i="4" s="1"/>
  <c r="F139" i="4" s="1"/>
  <c r="E139" i="4"/>
  <c r="F138" i="4"/>
  <c r="F137" i="4"/>
  <c r="F136" i="4"/>
  <c r="F135" i="4"/>
  <c r="E134" i="4"/>
  <c r="D130" i="1" s="1"/>
  <c r="D134" i="4"/>
  <c r="F132" i="4"/>
  <c r="F131" i="4"/>
  <c r="F130" i="4"/>
  <c r="F129" i="4"/>
  <c r="E128" i="4"/>
  <c r="F128" i="4" s="1"/>
  <c r="D128" i="4"/>
  <c r="F127" i="4"/>
  <c r="F126" i="4"/>
  <c r="E125" i="4"/>
  <c r="E124" i="4" s="1"/>
  <c r="F124" i="4" s="1"/>
  <c r="D125" i="4"/>
  <c r="D124" i="4"/>
  <c r="F123" i="4"/>
  <c r="F122" i="4"/>
  <c r="F121" i="4"/>
  <c r="E120" i="4"/>
  <c r="D120" i="4"/>
  <c r="F120" i="4" s="1"/>
  <c r="F119" i="4"/>
  <c r="F118" i="4"/>
  <c r="F117" i="4"/>
  <c r="F116" i="4"/>
  <c r="F115" i="4"/>
  <c r="F114" i="4"/>
  <c r="F113" i="4"/>
  <c r="E112" i="4"/>
  <c r="D108" i="1"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3" i="1" s="1"/>
  <c r="H73" i="1" s="1"/>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F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36" i="3"/>
  <c r="B36" i="3"/>
  <c r="I35"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7" i="1"/>
  <c r="C1577" i="1"/>
  <c r="H1577" i="1" s="1"/>
  <c r="C1576" i="1"/>
  <c r="G1576" i="1" s="1"/>
  <c r="H1575" i="1"/>
  <c r="G1575" i="1"/>
  <c r="C1575" i="1"/>
  <c r="C1574" i="1"/>
  <c r="G1573" i="1"/>
  <c r="C1573" i="1"/>
  <c r="H1573" i="1" s="1"/>
  <c r="H1572" i="1"/>
  <c r="C1572" i="1"/>
  <c r="G1572" i="1" s="1"/>
  <c r="H1571" i="1"/>
  <c r="G1571" i="1"/>
  <c r="C1571" i="1"/>
  <c r="C1570" i="1"/>
  <c r="G1569" i="1"/>
  <c r="C1569" i="1"/>
  <c r="H1569" i="1" s="1"/>
  <c r="H1568" i="1"/>
  <c r="C1568" i="1"/>
  <c r="G1568" i="1" s="1"/>
  <c r="H1567" i="1"/>
  <c r="G1567" i="1"/>
  <c r="C1567" i="1"/>
  <c r="C1566" i="1"/>
  <c r="G1565"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H1538" i="1" s="1"/>
  <c r="C1537" i="1"/>
  <c r="C1536" i="1"/>
  <c r="G1536" i="1" s="1"/>
  <c r="H1535" i="1"/>
  <c r="G1535" i="1"/>
  <c r="C1535" i="1"/>
  <c r="C1534" i="1"/>
  <c r="C1533" i="1"/>
  <c r="H1533" i="1" s="1"/>
  <c r="C1532" i="1"/>
  <c r="H1531" i="1"/>
  <c r="G1531" i="1"/>
  <c r="C1531" i="1"/>
  <c r="H1530" i="1"/>
  <c r="C1530" i="1"/>
  <c r="G1530" i="1" s="1"/>
  <c r="C1529" i="1"/>
  <c r="C1528" i="1"/>
  <c r="G1528" i="1" s="1"/>
  <c r="H1527" i="1"/>
  <c r="G1527" i="1"/>
  <c r="C1527" i="1"/>
  <c r="C1526" i="1"/>
  <c r="C1525" i="1"/>
  <c r="H1525" i="1" s="1"/>
  <c r="C1524" i="1"/>
  <c r="H1523" i="1"/>
  <c r="G1523" i="1"/>
  <c r="C1523" i="1"/>
  <c r="H1522" i="1"/>
  <c r="C1522" i="1"/>
  <c r="G1522" i="1" s="1"/>
  <c r="C1521" i="1"/>
  <c r="C1520" i="1"/>
  <c r="G1520" i="1" s="1"/>
  <c r="H1519" i="1"/>
  <c r="G1519" i="1"/>
  <c r="C1519" i="1"/>
  <c r="C1518" i="1"/>
  <c r="C1516" i="1"/>
  <c r="H1515" i="1"/>
  <c r="G1515" i="1"/>
  <c r="C1515" i="1"/>
  <c r="H1514" i="1"/>
  <c r="C1514" i="1"/>
  <c r="G1514" i="1" s="1"/>
  <c r="C1513" i="1"/>
  <c r="C1512" i="1"/>
  <c r="G1512" i="1" s="1"/>
  <c r="H1511" i="1"/>
  <c r="G1511" i="1"/>
  <c r="C1511" i="1"/>
  <c r="C1510" i="1"/>
  <c r="C1509" i="1"/>
  <c r="H1509" i="1" s="1"/>
  <c r="C1508" i="1"/>
  <c r="C1507" i="1"/>
  <c r="H1507" i="1" s="1"/>
  <c r="C1506" i="1"/>
  <c r="G1506" i="1" s="1"/>
  <c r="C1505" i="1"/>
  <c r="C1504" i="1"/>
  <c r="G1504" i="1" s="1"/>
  <c r="C1503" i="1"/>
  <c r="G1503" i="1" s="1"/>
  <c r="C1502" i="1"/>
  <c r="C1500" i="1"/>
  <c r="H1498" i="1"/>
  <c r="C1498" i="1"/>
  <c r="G1498" i="1" s="1"/>
  <c r="C1497" i="1"/>
  <c r="C1496" i="1"/>
  <c r="G1496" i="1" s="1"/>
  <c r="H1495" i="1"/>
  <c r="G1495" i="1"/>
  <c r="C1495" i="1"/>
  <c r="C1494" i="1"/>
  <c r="C1493" i="1"/>
  <c r="H1493" i="1" s="1"/>
  <c r="C1492" i="1"/>
  <c r="C1491" i="1"/>
  <c r="H1491" i="1" s="1"/>
  <c r="C1490" i="1"/>
  <c r="G1490" i="1" s="1"/>
  <c r="C1489" i="1"/>
  <c r="C1488" i="1"/>
  <c r="G1488" i="1" s="1"/>
  <c r="G1487" i="1"/>
  <c r="C1487" i="1"/>
  <c r="H1487" i="1" s="1"/>
  <c r="C1486" i="1"/>
  <c r="C1485" i="1"/>
  <c r="H1485" i="1" s="1"/>
  <c r="C1484" i="1"/>
  <c r="C1483" i="1"/>
  <c r="H1483" i="1" s="1"/>
  <c r="H1482" i="1"/>
  <c r="C1482" i="1"/>
  <c r="G1482" i="1" s="1"/>
  <c r="C1480" i="1"/>
  <c r="H1480" i="1" s="1"/>
  <c r="D1479" i="1"/>
  <c r="C1479" i="1"/>
  <c r="G1479" i="1" s="1"/>
  <c r="D1478" i="1"/>
  <c r="C1478" i="1"/>
  <c r="D1477" i="1"/>
  <c r="G1477" i="1" s="1"/>
  <c r="C1477" i="1"/>
  <c r="G1476" i="1"/>
  <c r="D1476" i="1"/>
  <c r="C1476" i="1"/>
  <c r="J1476" i="1" s="1"/>
  <c r="G1475" i="1"/>
  <c r="D1475" i="1"/>
  <c r="C1475" i="1"/>
  <c r="H1475" i="1" s="1"/>
  <c r="D1474" i="1"/>
  <c r="C1474" i="1"/>
  <c r="G1474" i="1" s="1"/>
  <c r="D1473" i="1"/>
  <c r="C1473" i="1"/>
  <c r="D1472" i="1"/>
  <c r="G1472" i="1" s="1"/>
  <c r="C1472" i="1"/>
  <c r="G1471" i="1"/>
  <c r="D1471" i="1"/>
  <c r="C1471" i="1"/>
  <c r="J1471" i="1" s="1"/>
  <c r="G1470" i="1"/>
  <c r="D1470" i="1"/>
  <c r="C1470" i="1"/>
  <c r="H1470" i="1" s="1"/>
  <c r="G1469" i="1"/>
  <c r="D1469" i="1"/>
  <c r="C1469" i="1"/>
  <c r="H1469" i="1" s="1"/>
  <c r="D1468" i="1"/>
  <c r="C1468" i="1"/>
  <c r="G1468" i="1" s="1"/>
  <c r="D1467" i="1"/>
  <c r="C1467" i="1"/>
  <c r="D1466" i="1"/>
  <c r="G1466" i="1" s="1"/>
  <c r="C1466" i="1"/>
  <c r="G1465" i="1"/>
  <c r="D1465" i="1"/>
  <c r="C1465" i="1"/>
  <c r="J1465" i="1" s="1"/>
  <c r="D1464" i="1"/>
  <c r="C1464" i="1"/>
  <c r="G1464" i="1" s="1"/>
  <c r="D1463" i="1"/>
  <c r="C1463" i="1"/>
  <c r="D1462" i="1"/>
  <c r="G1462" i="1" s="1"/>
  <c r="C1462" i="1"/>
  <c r="D1461" i="1"/>
  <c r="C1461" i="1"/>
  <c r="H1460" i="1"/>
  <c r="G1460" i="1"/>
  <c r="I1460" i="1" s="1"/>
  <c r="D1460" i="1"/>
  <c r="C1460" i="1"/>
  <c r="J1460" i="1" s="1"/>
  <c r="G1459" i="1"/>
  <c r="I1459" i="1" s="1"/>
  <c r="D1459" i="1"/>
  <c r="C1459" i="1"/>
  <c r="H1459" i="1" s="1"/>
  <c r="H1458" i="1"/>
  <c r="D1458" i="1"/>
  <c r="C1458" i="1"/>
  <c r="J1458" i="1" s="1"/>
  <c r="J1457" i="1"/>
  <c r="D1457" i="1"/>
  <c r="C1457" i="1"/>
  <c r="H1456" i="1"/>
  <c r="G1456" i="1"/>
  <c r="I1456" i="1" s="1"/>
  <c r="D1456" i="1"/>
  <c r="C1456" i="1"/>
  <c r="J1456" i="1" s="1"/>
  <c r="G1455" i="1"/>
  <c r="I1455" i="1" s="1"/>
  <c r="D1455" i="1"/>
  <c r="C1455" i="1"/>
  <c r="H1455" i="1" s="1"/>
  <c r="D1454" i="1"/>
  <c r="G1454" i="1" s="1"/>
  <c r="C1454" i="1"/>
  <c r="D1453" i="1"/>
  <c r="C1453" i="1"/>
  <c r="H1452" i="1"/>
  <c r="D1452" i="1"/>
  <c r="J1452" i="1" s="1"/>
  <c r="C1452" i="1"/>
  <c r="G1452" i="1" s="1"/>
  <c r="I1452" i="1" s="1"/>
  <c r="J1451" i="1"/>
  <c r="D1451" i="1"/>
  <c r="C1451" i="1"/>
  <c r="H1450" i="1"/>
  <c r="D1450" i="1"/>
  <c r="J1450" i="1" s="1"/>
  <c r="C1450" i="1"/>
  <c r="G1450" i="1" s="1"/>
  <c r="D1449" i="1"/>
  <c r="C1449" i="1"/>
  <c r="H1448" i="1"/>
  <c r="D1448" i="1"/>
  <c r="J1448" i="1" s="1"/>
  <c r="C1448" i="1"/>
  <c r="G1448" i="1" s="1"/>
  <c r="I1448" i="1" s="1"/>
  <c r="J1447" i="1"/>
  <c r="D1447" i="1"/>
  <c r="C1447" i="1"/>
  <c r="H1446" i="1"/>
  <c r="D1446" i="1"/>
  <c r="J1446" i="1" s="1"/>
  <c r="C1446" i="1"/>
  <c r="G1446" i="1" s="1"/>
  <c r="G1445" i="1"/>
  <c r="D1445" i="1"/>
  <c r="C1445" i="1"/>
  <c r="H1445" i="1" s="1"/>
  <c r="G1444" i="1"/>
  <c r="D1444" i="1"/>
  <c r="C1444" i="1"/>
  <c r="G1443" i="1"/>
  <c r="D1443" i="1"/>
  <c r="C1443" i="1"/>
  <c r="G1442" i="1"/>
  <c r="D1442" i="1"/>
  <c r="C1442" i="1"/>
  <c r="G1441" i="1"/>
  <c r="D1441" i="1"/>
  <c r="C1441" i="1"/>
  <c r="D1440" i="1"/>
  <c r="G1440" i="1" s="1"/>
  <c r="C1440" i="1"/>
  <c r="G1439" i="1"/>
  <c r="D1439" i="1"/>
  <c r="C1439" i="1"/>
  <c r="C1438" i="1"/>
  <c r="C1437" i="1"/>
  <c r="C1436" i="1"/>
  <c r="D1434" i="1"/>
  <c r="C1434" i="1"/>
  <c r="H1434" i="1" s="1"/>
  <c r="D1433" i="1"/>
  <c r="C1433" i="1"/>
  <c r="H1433" i="1" s="1"/>
  <c r="G1432" i="1"/>
  <c r="D1432" i="1"/>
  <c r="C1432" i="1"/>
  <c r="H1432" i="1" s="1"/>
  <c r="G1431" i="1"/>
  <c r="D1431" i="1"/>
  <c r="C1431" i="1"/>
  <c r="H1431" i="1" s="1"/>
  <c r="D1430" i="1"/>
  <c r="C1430" i="1"/>
  <c r="H1430" i="1" s="1"/>
  <c r="D1429" i="1"/>
  <c r="C1429" i="1"/>
  <c r="H1429" i="1" s="1"/>
  <c r="G1428" i="1"/>
  <c r="D1428" i="1"/>
  <c r="C1428" i="1"/>
  <c r="H1428" i="1" s="1"/>
  <c r="G1427" i="1"/>
  <c r="D1427" i="1"/>
  <c r="C1427" i="1"/>
  <c r="H1427" i="1" s="1"/>
  <c r="D1426" i="1"/>
  <c r="C1426" i="1"/>
  <c r="H1426" i="1" s="1"/>
  <c r="D1425" i="1"/>
  <c r="C1425" i="1"/>
  <c r="H1425" i="1" s="1"/>
  <c r="G1424" i="1"/>
  <c r="D1424" i="1"/>
  <c r="C1424" i="1"/>
  <c r="H1424" i="1" s="1"/>
  <c r="G1423" i="1"/>
  <c r="D1423" i="1"/>
  <c r="C1423" i="1"/>
  <c r="H1423" i="1" s="1"/>
  <c r="D1422" i="1"/>
  <c r="C1422" i="1"/>
  <c r="H1422" i="1" s="1"/>
  <c r="D1421" i="1"/>
  <c r="C1421" i="1"/>
  <c r="H1421" i="1" s="1"/>
  <c r="D1420" i="1"/>
  <c r="G1420" i="1" s="1"/>
  <c r="C1420" i="1"/>
  <c r="D1419" i="1"/>
  <c r="G1419" i="1" s="1"/>
  <c r="C1419" i="1"/>
  <c r="D1418" i="1"/>
  <c r="C1418" i="1"/>
  <c r="H1418" i="1" s="1"/>
  <c r="D1417" i="1"/>
  <c r="C1417" i="1"/>
  <c r="H1417" i="1" s="1"/>
  <c r="G1416" i="1"/>
  <c r="D1416" i="1"/>
  <c r="C1416" i="1"/>
  <c r="D1415" i="1"/>
  <c r="G1415" i="1" s="1"/>
  <c r="C1415" i="1"/>
  <c r="D1414" i="1"/>
  <c r="C1414" i="1"/>
  <c r="H1414" i="1" s="1"/>
  <c r="D1413" i="1"/>
  <c r="C1413" i="1"/>
  <c r="H1413" i="1" s="1"/>
  <c r="G1412" i="1"/>
  <c r="D1412" i="1"/>
  <c r="C1412" i="1"/>
  <c r="D1411" i="1"/>
  <c r="G1411" i="1" s="1"/>
  <c r="C1411" i="1"/>
  <c r="D1410" i="1"/>
  <c r="C1410" i="1"/>
  <c r="H1410" i="1" s="1"/>
  <c r="D1407" i="1"/>
  <c r="G1407" i="1" s="1"/>
  <c r="C1407" i="1"/>
  <c r="D1406" i="1"/>
  <c r="C1406" i="1"/>
  <c r="H1406" i="1" s="1"/>
  <c r="D1405" i="1"/>
  <c r="C1405" i="1"/>
  <c r="H1405" i="1" s="1"/>
  <c r="G1404" i="1"/>
  <c r="D1404" i="1"/>
  <c r="C1404" i="1"/>
  <c r="D1403" i="1"/>
  <c r="G1403" i="1" s="1"/>
  <c r="C1403" i="1"/>
  <c r="D1402" i="1"/>
  <c r="C1402" i="1"/>
  <c r="H1402" i="1" s="1"/>
  <c r="D1401" i="1"/>
  <c r="C1401" i="1"/>
  <c r="H1401" i="1" s="1"/>
  <c r="G1400" i="1"/>
  <c r="D1400" i="1"/>
  <c r="C1400" i="1"/>
  <c r="D1399" i="1"/>
  <c r="G1399" i="1" s="1"/>
  <c r="C1399" i="1"/>
  <c r="D1398" i="1"/>
  <c r="C1398" i="1"/>
  <c r="H1398" i="1" s="1"/>
  <c r="D1397" i="1"/>
  <c r="C1397" i="1"/>
  <c r="H1397" i="1" s="1"/>
  <c r="G1396" i="1"/>
  <c r="D1396" i="1"/>
  <c r="C1396" i="1"/>
  <c r="D1395" i="1"/>
  <c r="G1395" i="1" s="1"/>
  <c r="C1395" i="1"/>
  <c r="D1394" i="1"/>
  <c r="C1394" i="1"/>
  <c r="H1394" i="1" s="1"/>
  <c r="D1393" i="1"/>
  <c r="C1393" i="1"/>
  <c r="H1393" i="1" s="1"/>
  <c r="G1392" i="1"/>
  <c r="D1392" i="1"/>
  <c r="C1392" i="1"/>
  <c r="D1391" i="1"/>
  <c r="G1391" i="1" s="1"/>
  <c r="C1391" i="1"/>
  <c r="D1390" i="1"/>
  <c r="C1390" i="1"/>
  <c r="H1390" i="1" s="1"/>
  <c r="D1389" i="1"/>
  <c r="C1389" i="1"/>
  <c r="H1389" i="1" s="1"/>
  <c r="G1388" i="1"/>
  <c r="D1388" i="1"/>
  <c r="C1388" i="1"/>
  <c r="D1387" i="1"/>
  <c r="G1387" i="1" s="1"/>
  <c r="C1387" i="1"/>
  <c r="D1386" i="1"/>
  <c r="C1386" i="1"/>
  <c r="H1386" i="1" s="1"/>
  <c r="D1385" i="1"/>
  <c r="C1385" i="1"/>
  <c r="H1385" i="1" s="1"/>
  <c r="G1384" i="1"/>
  <c r="D1384" i="1"/>
  <c r="C1384" i="1"/>
  <c r="D1383" i="1"/>
  <c r="G1383" i="1" s="1"/>
  <c r="C1383" i="1"/>
  <c r="D1382" i="1"/>
  <c r="C1382" i="1"/>
  <c r="H1382" i="1" s="1"/>
  <c r="D1381" i="1"/>
  <c r="C1381" i="1"/>
  <c r="H1381" i="1" s="1"/>
  <c r="G1380" i="1"/>
  <c r="D1380" i="1"/>
  <c r="C1380" i="1"/>
  <c r="D1379" i="1"/>
  <c r="G1379" i="1" s="1"/>
  <c r="C1379" i="1"/>
  <c r="D1378" i="1"/>
  <c r="C1378" i="1"/>
  <c r="H1378" i="1" s="1"/>
  <c r="D1377" i="1"/>
  <c r="C1377" i="1"/>
  <c r="H1377" i="1" s="1"/>
  <c r="G1376" i="1"/>
  <c r="D1376" i="1"/>
  <c r="C1376" i="1"/>
  <c r="D1375" i="1"/>
  <c r="G1375" i="1" s="1"/>
  <c r="C1375" i="1"/>
  <c r="D1374" i="1"/>
  <c r="C1374" i="1"/>
  <c r="H1374" i="1" s="1"/>
  <c r="D1373" i="1"/>
  <c r="C1373" i="1"/>
  <c r="H1373" i="1" s="1"/>
  <c r="G1372" i="1"/>
  <c r="D1372" i="1"/>
  <c r="C1372" i="1"/>
  <c r="D1371" i="1"/>
  <c r="G1371" i="1" s="1"/>
  <c r="C1371" i="1"/>
  <c r="D1370" i="1"/>
  <c r="C1370" i="1"/>
  <c r="H1370" i="1" s="1"/>
  <c r="D1369" i="1"/>
  <c r="C1369" i="1"/>
  <c r="H1369" i="1" s="1"/>
  <c r="G1368" i="1"/>
  <c r="D1368" i="1"/>
  <c r="C1368" i="1"/>
  <c r="D1367" i="1"/>
  <c r="G1367" i="1" s="1"/>
  <c r="C1367" i="1"/>
  <c r="D1366" i="1"/>
  <c r="C1366" i="1"/>
  <c r="H1366" i="1" s="1"/>
  <c r="D1365" i="1"/>
  <c r="C1365" i="1"/>
  <c r="H1365" i="1" s="1"/>
  <c r="G1364" i="1"/>
  <c r="D1364" i="1"/>
  <c r="C1364" i="1"/>
  <c r="D1363" i="1"/>
  <c r="G1363" i="1" s="1"/>
  <c r="C1363" i="1"/>
  <c r="D1362" i="1"/>
  <c r="C1362" i="1"/>
  <c r="H1362" i="1" s="1"/>
  <c r="D1361" i="1"/>
  <c r="C1361" i="1"/>
  <c r="H1361" i="1" s="1"/>
  <c r="G1360" i="1"/>
  <c r="D1360" i="1"/>
  <c r="C1360" i="1"/>
  <c r="D1359" i="1"/>
  <c r="G1359" i="1" s="1"/>
  <c r="C1359" i="1"/>
  <c r="D1358" i="1"/>
  <c r="C1358" i="1"/>
  <c r="H1358" i="1" s="1"/>
  <c r="D1357" i="1"/>
  <c r="C1357" i="1"/>
  <c r="H1357" i="1" s="1"/>
  <c r="G1356" i="1"/>
  <c r="D1356" i="1"/>
  <c r="C1356" i="1"/>
  <c r="D1355" i="1"/>
  <c r="G1355" i="1" s="1"/>
  <c r="C1355" i="1"/>
  <c r="D1354" i="1"/>
  <c r="C1354" i="1"/>
  <c r="H1354" i="1" s="1"/>
  <c r="D1353" i="1"/>
  <c r="C1353" i="1"/>
  <c r="H1353" i="1" s="1"/>
  <c r="G1352" i="1"/>
  <c r="D1352" i="1"/>
  <c r="C1352" i="1"/>
  <c r="D1351" i="1"/>
  <c r="G1351" i="1" s="1"/>
  <c r="C1351" i="1"/>
  <c r="D1350" i="1"/>
  <c r="C1350" i="1"/>
  <c r="H1350" i="1" s="1"/>
  <c r="D1349" i="1"/>
  <c r="C1349" i="1"/>
  <c r="H1349" i="1" s="1"/>
  <c r="G1348" i="1"/>
  <c r="D1348" i="1"/>
  <c r="C1348" i="1"/>
  <c r="D1347" i="1"/>
  <c r="G1347" i="1" s="1"/>
  <c r="C1347" i="1"/>
  <c r="D1346" i="1"/>
  <c r="C1346" i="1"/>
  <c r="H1346" i="1" s="1"/>
  <c r="D1345" i="1"/>
  <c r="C1345" i="1"/>
  <c r="H1345" i="1" s="1"/>
  <c r="G1344" i="1"/>
  <c r="D1344" i="1"/>
  <c r="C1344" i="1"/>
  <c r="D1343" i="1"/>
  <c r="G1343" i="1" s="1"/>
  <c r="C1343" i="1"/>
  <c r="D1342" i="1"/>
  <c r="C1342" i="1"/>
  <c r="H1342" i="1" s="1"/>
  <c r="D1341" i="1"/>
  <c r="C1341" i="1"/>
  <c r="H1341" i="1" s="1"/>
  <c r="G1340" i="1"/>
  <c r="D1340" i="1"/>
  <c r="C1340" i="1"/>
  <c r="D1339" i="1"/>
  <c r="G1339" i="1" s="1"/>
  <c r="C1339" i="1"/>
  <c r="D1338" i="1"/>
  <c r="C1338" i="1"/>
  <c r="H1338" i="1" s="1"/>
  <c r="D1337" i="1"/>
  <c r="C1337" i="1"/>
  <c r="H1337" i="1" s="1"/>
  <c r="G1336" i="1"/>
  <c r="D1336" i="1"/>
  <c r="C1336" i="1"/>
  <c r="D1335" i="1"/>
  <c r="G1335" i="1" s="1"/>
  <c r="C1335" i="1"/>
  <c r="D1334" i="1"/>
  <c r="C1334" i="1"/>
  <c r="H1334" i="1" s="1"/>
  <c r="D1333" i="1"/>
  <c r="C1333" i="1"/>
  <c r="H1333" i="1" s="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H1245" i="1" s="1"/>
  <c r="C1245" i="1"/>
  <c r="D1244" i="1"/>
  <c r="H1244" i="1" s="1"/>
  <c r="C1244" i="1"/>
  <c r="H1243" i="1"/>
  <c r="G1243" i="1"/>
  <c r="D1243" i="1"/>
  <c r="C1243" i="1"/>
  <c r="H1242" i="1"/>
  <c r="G1242" i="1"/>
  <c r="D1242" i="1"/>
  <c r="C1242" i="1"/>
  <c r="D1241" i="1"/>
  <c r="H1241" i="1" s="1"/>
  <c r="C1241" i="1"/>
  <c r="D1240" i="1"/>
  <c r="H1240" i="1" s="1"/>
  <c r="C1240" i="1"/>
  <c r="H1239" i="1"/>
  <c r="G1239" i="1"/>
  <c r="D1239" i="1"/>
  <c r="C1239" i="1"/>
  <c r="H1238" i="1"/>
  <c r="G1238" i="1"/>
  <c r="D1238" i="1"/>
  <c r="C1238" i="1"/>
  <c r="D1237" i="1"/>
  <c r="H1237" i="1" s="1"/>
  <c r="C1237" i="1"/>
  <c r="D1236" i="1"/>
  <c r="H1236" i="1" s="1"/>
  <c r="C1236" i="1"/>
  <c r="D1235" i="1"/>
  <c r="H1235" i="1" s="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H1224" i="1" s="1"/>
  <c r="C1224" i="1"/>
  <c r="D1223" i="1"/>
  <c r="H1223" i="1" s="1"/>
  <c r="C1223" i="1"/>
  <c r="D1222" i="1"/>
  <c r="H1222" i="1" s="1"/>
  <c r="C1222" i="1"/>
  <c r="H1221" i="1"/>
  <c r="G1221" i="1"/>
  <c r="D1221" i="1"/>
  <c r="C1221" i="1"/>
  <c r="H1220" i="1"/>
  <c r="G1220" i="1"/>
  <c r="D1220" i="1"/>
  <c r="C1220" i="1"/>
  <c r="H1219" i="1"/>
  <c r="G1219" i="1"/>
  <c r="D1219" i="1"/>
  <c r="C1219" i="1"/>
  <c r="H1218" i="1"/>
  <c r="G1218" i="1"/>
  <c r="D1218" i="1"/>
  <c r="C1218" i="1"/>
  <c r="D1217" i="1"/>
  <c r="H1217" i="1" s="1"/>
  <c r="C1217" i="1"/>
  <c r="C1216" i="1"/>
  <c r="H1213" i="1"/>
  <c r="G1213" i="1"/>
  <c r="D1213" i="1"/>
  <c r="C1213" i="1"/>
  <c r="D1212" i="1"/>
  <c r="C1212" i="1"/>
  <c r="G1212" i="1" s="1"/>
  <c r="D1211" i="1"/>
  <c r="C1211" i="1"/>
  <c r="G1211" i="1" s="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C1165" i="1"/>
  <c r="H1164" i="1"/>
  <c r="G1164" i="1"/>
  <c r="D1164" i="1"/>
  <c r="C1164" i="1"/>
  <c r="D1163" i="1"/>
  <c r="H1163" i="1" s="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H1156" i="1" s="1"/>
  <c r="C1156" i="1"/>
  <c r="D1155" i="1"/>
  <c r="C1155" i="1"/>
  <c r="D1154" i="1"/>
  <c r="G1151" i="1"/>
  <c r="D1151" i="1"/>
  <c r="H1151" i="1" s="1"/>
  <c r="C1151" i="1"/>
  <c r="H1150" i="1"/>
  <c r="G1150" i="1"/>
  <c r="D1150" i="1"/>
  <c r="C1150" i="1"/>
  <c r="H1149" i="1"/>
  <c r="G1149" i="1"/>
  <c r="D1149" i="1"/>
  <c r="C1149" i="1"/>
  <c r="G1148"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G1138" i="1"/>
  <c r="D1138" i="1"/>
  <c r="H1138" i="1" s="1"/>
  <c r="C1138"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G1064" i="1"/>
  <c r="D1064" i="1"/>
  <c r="H1064" i="1" s="1"/>
  <c r="C1064" i="1"/>
  <c r="H1063" i="1"/>
  <c r="G1063" i="1"/>
  <c r="D1063" i="1"/>
  <c r="C1063" i="1"/>
  <c r="H1062" i="1"/>
  <c r="G1062" i="1"/>
  <c r="D1062" i="1"/>
  <c r="C1062" i="1"/>
  <c r="D1061" i="1"/>
  <c r="H1061" i="1" s="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D1032" i="1"/>
  <c r="G1032" i="1" s="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D1025" i="1"/>
  <c r="G1025" i="1" s="1"/>
  <c r="C1025" i="1"/>
  <c r="H1024" i="1"/>
  <c r="G1024" i="1"/>
  <c r="D1024" i="1"/>
  <c r="C1024" i="1"/>
  <c r="H1023" i="1"/>
  <c r="D1023" i="1"/>
  <c r="G1023" i="1" s="1"/>
  <c r="C1023" i="1"/>
  <c r="H1022" i="1"/>
  <c r="G1022" i="1"/>
  <c r="D1022" i="1"/>
  <c r="C1022" i="1"/>
  <c r="H1021" i="1"/>
  <c r="G1021" i="1"/>
  <c r="D1021" i="1"/>
  <c r="C1021" i="1"/>
  <c r="H1020" i="1"/>
  <c r="G1020" i="1"/>
  <c r="D1020" i="1"/>
  <c r="C1020" i="1"/>
  <c r="H1019" i="1"/>
  <c r="G1019" i="1"/>
  <c r="D1019" i="1"/>
  <c r="C1019" i="1"/>
  <c r="D1018" i="1"/>
  <c r="G1018" i="1" s="1"/>
  <c r="C1018" i="1"/>
  <c r="H1017" i="1"/>
  <c r="G1017" i="1"/>
  <c r="D1017" i="1"/>
  <c r="C1017" i="1"/>
  <c r="H1016" i="1"/>
  <c r="G1016" i="1"/>
  <c r="D1016" i="1"/>
  <c r="C1016" i="1"/>
  <c r="H1015" i="1"/>
  <c r="G1015" i="1"/>
  <c r="D1015" i="1"/>
  <c r="C1015" i="1"/>
  <c r="H1014" i="1"/>
  <c r="G1014" i="1"/>
  <c r="D1014" i="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D1003" i="1"/>
  <c r="H1003" i="1" s="1"/>
  <c r="C1003" i="1"/>
  <c r="D1002" i="1"/>
  <c r="H1002" i="1" s="1"/>
  <c r="C1002" i="1"/>
  <c r="D1001" i="1"/>
  <c r="H1001" i="1" s="1"/>
  <c r="C1001" i="1"/>
  <c r="D1000" i="1"/>
  <c r="H1000" i="1" s="1"/>
  <c r="C1000" i="1"/>
  <c r="D999" i="1"/>
  <c r="H999" i="1" s="1"/>
  <c r="C999" i="1"/>
  <c r="D998" i="1"/>
  <c r="C998" i="1"/>
  <c r="H998" i="1" s="1"/>
  <c r="C997" i="1"/>
  <c r="D996" i="1"/>
  <c r="H996" i="1" s="1"/>
  <c r="C996" i="1"/>
  <c r="H995" i="1"/>
  <c r="G995" i="1"/>
  <c r="D995" i="1"/>
  <c r="C995" i="1"/>
  <c r="H994" i="1"/>
  <c r="G994" i="1"/>
  <c r="D994" i="1"/>
  <c r="C994" i="1"/>
  <c r="D993" i="1"/>
  <c r="H993" i="1" s="1"/>
  <c r="C993" i="1"/>
  <c r="H992" i="1"/>
  <c r="G992" i="1"/>
  <c r="D992" i="1"/>
  <c r="C992" i="1"/>
  <c r="D991" i="1"/>
  <c r="H991" i="1" s="1"/>
  <c r="C991" i="1"/>
  <c r="H989" i="1"/>
  <c r="G989" i="1"/>
  <c r="D989" i="1"/>
  <c r="C989" i="1"/>
  <c r="D988" i="1"/>
  <c r="H988" i="1" s="1"/>
  <c r="C988"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D710" i="1"/>
  <c r="H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D645" i="1"/>
  <c r="H645" i="1" s="1"/>
  <c r="C645" i="1"/>
  <c r="G644" i="1"/>
  <c r="D644" i="1"/>
  <c r="H644" i="1" s="1"/>
  <c r="C644" i="1"/>
  <c r="D643" i="1"/>
  <c r="H643" i="1" s="1"/>
  <c r="C643" i="1"/>
  <c r="H642" i="1"/>
  <c r="G642" i="1"/>
  <c r="D642" i="1"/>
  <c r="C642" i="1"/>
  <c r="D641" i="1"/>
  <c r="G641" i="1" s="1"/>
  <c r="C641" i="1"/>
  <c r="D632" i="1"/>
  <c r="H632" i="1" s="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1" i="1"/>
  <c r="H406" i="1"/>
  <c r="G406" i="1"/>
  <c r="D406" i="1"/>
  <c r="C406"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H370" i="1"/>
  <c r="G370" i="1"/>
  <c r="D370" i="1"/>
  <c r="C370" i="1"/>
  <c r="D369" i="1"/>
  <c r="H369" i="1" s="1"/>
  <c r="C369" i="1"/>
  <c r="H368" i="1"/>
  <c r="G368" i="1"/>
  <c r="D368" i="1"/>
  <c r="C368" i="1"/>
  <c r="D367" i="1"/>
  <c r="H367" i="1" s="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H291" i="1" s="1"/>
  <c r="C291" i="1"/>
  <c r="H290" i="1"/>
  <c r="D290" i="1"/>
  <c r="G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D187" i="1"/>
  <c r="H187" i="1" s="1"/>
  <c r="C187" i="1"/>
  <c r="H186" i="1"/>
  <c r="G186" i="1"/>
  <c r="D186" i="1"/>
  <c r="C186" i="1"/>
  <c r="D185" i="1"/>
  <c r="H185" i="1" s="1"/>
  <c r="C185" i="1"/>
  <c r="D184" i="1"/>
  <c r="H184" i="1" s="1"/>
  <c r="C184" i="1"/>
  <c r="H183" i="1"/>
  <c r="G183" i="1"/>
  <c r="D183" i="1"/>
  <c r="C183" i="1"/>
  <c r="D182" i="1"/>
  <c r="H182" i="1" s="1"/>
  <c r="C182" i="1"/>
  <c r="D181" i="1"/>
  <c r="H181" i="1" s="1"/>
  <c r="C181" i="1"/>
  <c r="H180" i="1"/>
  <c r="G180" i="1"/>
  <c r="D180" i="1"/>
  <c r="C180" i="1"/>
  <c r="H179" i="1"/>
  <c r="G179" i="1"/>
  <c r="D179" i="1"/>
  <c r="C179" i="1"/>
  <c r="D178" i="1"/>
  <c r="H178" i="1" s="1"/>
  <c r="C178" i="1"/>
  <c r="G177" i="1"/>
  <c r="D177" i="1"/>
  <c r="H177" i="1" s="1"/>
  <c r="C177" i="1"/>
  <c r="H176" i="1"/>
  <c r="G176" i="1"/>
  <c r="D176" i="1"/>
  <c r="C176" i="1"/>
  <c r="H175" i="1"/>
  <c r="G175" i="1"/>
  <c r="D175" i="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D161" i="1"/>
  <c r="H161" i="1" s="1"/>
  <c r="C161" i="1"/>
  <c r="C160" i="1"/>
  <c r="C159" i="1"/>
  <c r="H158" i="1"/>
  <c r="G158" i="1"/>
  <c r="D158" i="1"/>
  <c r="C158" i="1"/>
  <c r="H157" i="1"/>
  <c r="D157" i="1"/>
  <c r="G157" i="1" s="1"/>
  <c r="C157" i="1"/>
  <c r="H156" i="1"/>
  <c r="G156" i="1"/>
  <c r="D156" i="1"/>
  <c r="C156" i="1"/>
  <c r="H155" i="1"/>
  <c r="G155" i="1"/>
  <c r="D155" i="1"/>
  <c r="C155" i="1"/>
  <c r="D154" i="1"/>
  <c r="G154" i="1" s="1"/>
  <c r="C154" i="1"/>
  <c r="H153" i="1"/>
  <c r="G153" i="1"/>
  <c r="D153" i="1"/>
  <c r="C153" i="1"/>
  <c r="H152" i="1"/>
  <c r="G152" i="1"/>
  <c r="D152" i="1"/>
  <c r="C152" i="1"/>
  <c r="H151" i="1"/>
  <c r="G151" i="1"/>
  <c r="D151" i="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C130"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D76" i="1"/>
  <c r="H76" i="1" s="1"/>
  <c r="C76" i="1"/>
  <c r="H75" i="1"/>
  <c r="G75" i="1"/>
  <c r="D75" i="1"/>
  <c r="C75" i="1"/>
  <c r="D74" i="1"/>
  <c r="H74" i="1" s="1"/>
  <c r="C74" i="1"/>
  <c r="C73" i="1"/>
  <c r="H72" i="1"/>
  <c r="G72" i="1"/>
  <c r="D72" i="1"/>
  <c r="C72" i="1"/>
  <c r="D71" i="1"/>
  <c r="H71" i="1" s="1"/>
  <c r="C71" i="1"/>
  <c r="D70" i="1"/>
  <c r="H70" i="1" s="1"/>
  <c r="C70" i="1"/>
  <c r="H69" i="1"/>
  <c r="G69" i="1"/>
  <c r="D69" i="1"/>
  <c r="C69" i="1"/>
  <c r="H68" i="1"/>
  <c r="G68" i="1"/>
  <c r="D68" i="1"/>
  <c r="C68" i="1"/>
  <c r="H67" i="1"/>
  <c r="G67" i="1"/>
  <c r="D67" i="1"/>
  <c r="C67" i="1"/>
  <c r="H66" i="1"/>
  <c r="D66" i="1"/>
  <c r="G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74" i="1" l="1"/>
  <c r="E50" i="4"/>
  <c r="D46" i="1" s="1"/>
  <c r="F77" i="4"/>
  <c r="G365" i="1"/>
  <c r="F19" i="5"/>
  <c r="F245" i="5"/>
  <c r="D643" i="4"/>
  <c r="C412" i="1"/>
  <c r="G412" i="1" s="1"/>
  <c r="E273" i="9"/>
  <c r="B273" i="9" s="1"/>
  <c r="C1408" i="1"/>
  <c r="C1409" i="1"/>
  <c r="H1409" i="1" s="1"/>
  <c r="H1212" i="1"/>
  <c r="H1211" i="1"/>
  <c r="H1165" i="1"/>
  <c r="H1155" i="1"/>
  <c r="H1137" i="1"/>
  <c r="G998" i="1"/>
  <c r="D1216" i="1"/>
  <c r="H1216" i="1" s="1"/>
  <c r="I27" i="3"/>
  <c r="D1408" i="1"/>
  <c r="D1409" i="1"/>
  <c r="E141" i="6"/>
  <c r="F115" i="6"/>
  <c r="F114" i="6"/>
  <c r="H1576" i="1"/>
  <c r="G1579" i="1"/>
  <c r="D24" i="8"/>
  <c r="C1499" i="1" s="1"/>
  <c r="H1499" i="1" s="1"/>
  <c r="G1264" i="1"/>
  <c r="G1137" i="1"/>
  <c r="G1241" i="1"/>
  <c r="G1240" i="1"/>
  <c r="G1217" i="1"/>
  <c r="G1235" i="1"/>
  <c r="G1236" i="1"/>
  <c r="G1237" i="1"/>
  <c r="G1263" i="1"/>
  <c r="G1245" i="1"/>
  <c r="G1244" i="1"/>
  <c r="E237" i="5"/>
  <c r="G1222" i="1"/>
  <c r="G1223" i="1"/>
  <c r="G1224" i="1"/>
  <c r="E33" i="9"/>
  <c r="B33" i="9" s="1"/>
  <c r="E27" i="9"/>
  <c r="B27" i="9" s="1"/>
  <c r="E32" i="9"/>
  <c r="B32" i="9" s="1"/>
  <c r="E297" i="9"/>
  <c r="B297" i="9" s="1"/>
  <c r="E302" i="9"/>
  <c r="B302" i="9" s="1"/>
  <c r="G1166" i="1"/>
  <c r="G1165" i="1"/>
  <c r="G1163" i="1"/>
  <c r="G1157" i="1"/>
  <c r="G1160" i="1"/>
  <c r="G1156" i="1"/>
  <c r="G1155" i="1"/>
  <c r="G1124" i="1"/>
  <c r="H1124" i="1"/>
  <c r="E68" i="5"/>
  <c r="D1046" i="1" s="1"/>
  <c r="F146" i="5"/>
  <c r="E290" i="9"/>
  <c r="B290" i="9" s="1"/>
  <c r="I21" i="3"/>
  <c r="G1056" i="1"/>
  <c r="G1061" i="1"/>
  <c r="F78" i="5"/>
  <c r="G1054" i="1"/>
  <c r="G1048" i="1"/>
  <c r="G1050" i="1"/>
  <c r="G1030" i="1"/>
  <c r="H1030" i="1"/>
  <c r="H1018" i="1"/>
  <c r="G996" i="1"/>
  <c r="H1013" i="1"/>
  <c r="G1013" i="1"/>
  <c r="E12" i="5"/>
  <c r="D990" i="1" s="1"/>
  <c r="G990" i="1" s="1"/>
  <c r="F35" i="5"/>
  <c r="G1003" i="1"/>
  <c r="G1002" i="1"/>
  <c r="G1001" i="1"/>
  <c r="G1000" i="1"/>
  <c r="G997" i="1"/>
  <c r="H997" i="1"/>
  <c r="G999" i="1"/>
  <c r="G991" i="1"/>
  <c r="G993" i="1"/>
  <c r="G988" i="1"/>
  <c r="H986" i="1"/>
  <c r="G986" i="1"/>
  <c r="G987" i="1"/>
  <c r="F8" i="5"/>
  <c r="E295" i="9"/>
  <c r="B295" i="9" s="1"/>
  <c r="E300" i="9"/>
  <c r="B300" i="9" s="1"/>
  <c r="G178" i="1"/>
  <c r="H149" i="1"/>
  <c r="G149" i="1"/>
  <c r="F153" i="4"/>
  <c r="F215" i="9"/>
  <c r="B215" i="9" s="1"/>
  <c r="E285" i="9"/>
  <c r="B285" i="9" s="1"/>
  <c r="E287" i="9"/>
  <c r="B287" i="9" s="1"/>
  <c r="H1490" i="1"/>
  <c r="H1503" i="1"/>
  <c r="H1506" i="1"/>
  <c r="G1491" i="1"/>
  <c r="G1483" i="1"/>
  <c r="G1507" i="1"/>
  <c r="C1481" i="1"/>
  <c r="G1481" i="1" s="1"/>
  <c r="H1438" i="1"/>
  <c r="E6" i="7"/>
  <c r="E299" i="9"/>
  <c r="B299" i="9" s="1"/>
  <c r="H641" i="1"/>
  <c r="E286" i="9"/>
  <c r="B286" i="9" s="1"/>
  <c r="E293" i="9"/>
  <c r="B293" i="9" s="1"/>
  <c r="G405" i="1"/>
  <c r="G632" i="1"/>
  <c r="H631" i="1"/>
  <c r="H412" i="1"/>
  <c r="E643" i="4"/>
  <c r="D637" i="1" s="1"/>
  <c r="F417" i="4"/>
  <c r="E46" i="9"/>
  <c r="B46" i="9" s="1"/>
  <c r="F219" i="9"/>
  <c r="G710" i="1"/>
  <c r="G703" i="1"/>
  <c r="E30" i="9"/>
  <c r="B30" i="9" s="1"/>
  <c r="B275" i="9"/>
  <c r="G643" i="1"/>
  <c r="G645" i="1"/>
  <c r="G291" i="1"/>
  <c r="F418" i="4"/>
  <c r="G413" i="1"/>
  <c r="E363" i="4"/>
  <c r="D358" i="1" s="1"/>
  <c r="G379" i="1"/>
  <c r="H378" i="1"/>
  <c r="F383" i="4"/>
  <c r="H371" i="1"/>
  <c r="G369" i="1"/>
  <c r="G364" i="1"/>
  <c r="G367" i="1"/>
  <c r="H358" i="1"/>
  <c r="G358" i="1"/>
  <c r="G288" i="1"/>
  <c r="D411" i="1"/>
  <c r="E644" i="4"/>
  <c r="D638" i="1" s="1"/>
  <c r="G260" i="1"/>
  <c r="G262" i="1"/>
  <c r="H206" i="1"/>
  <c r="E196" i="4"/>
  <c r="D192" i="1" s="1"/>
  <c r="G191" i="1"/>
  <c r="G189" i="1"/>
  <c r="G188" i="1"/>
  <c r="G187" i="1"/>
  <c r="G184" i="1"/>
  <c r="G185" i="1"/>
  <c r="G182" i="1"/>
  <c r="F221" i="9"/>
  <c r="B221" i="9" s="1"/>
  <c r="G181" i="1"/>
  <c r="E43" i="9"/>
  <c r="B43" i="9" s="1"/>
  <c r="E42" i="9"/>
  <c r="B42" i="9" s="1"/>
  <c r="D173" i="1"/>
  <c r="F169" i="4"/>
  <c r="E163" i="4"/>
  <c r="D159" i="1" s="1"/>
  <c r="H159" i="1" s="1"/>
  <c r="D160" i="1"/>
  <c r="F164" i="4"/>
  <c r="G161" i="1"/>
  <c r="F159" i="4"/>
  <c r="E152" i="4"/>
  <c r="H21" i="9" s="1"/>
  <c r="F218" i="9"/>
  <c r="B218" i="9" s="1"/>
  <c r="H154" i="1"/>
  <c r="H130" i="1"/>
  <c r="G130" i="1"/>
  <c r="G131" i="1"/>
  <c r="E133" i="4"/>
  <c r="D129" i="1" s="1"/>
  <c r="G120" i="1"/>
  <c r="G121" i="1"/>
  <c r="G123" i="1"/>
  <c r="F125" i="4"/>
  <c r="G108" i="1"/>
  <c r="H108" i="1"/>
  <c r="E106" i="4"/>
  <c r="D102" i="1" s="1"/>
  <c r="F112" i="4"/>
  <c r="E38" i="9"/>
  <c r="B38" i="9" s="1"/>
  <c r="F217" i="9"/>
  <c r="B217" i="9" s="1"/>
  <c r="G73" i="1"/>
  <c r="G76" i="1"/>
  <c r="G70" i="1"/>
  <c r="G71" i="1"/>
  <c r="G64" i="1"/>
  <c r="G65" i="1"/>
  <c r="G1333" i="1"/>
  <c r="H1335" i="1"/>
  <c r="G1337" i="1"/>
  <c r="H1339" i="1"/>
  <c r="G1341" i="1"/>
  <c r="H1343" i="1"/>
  <c r="G1345" i="1"/>
  <c r="H1347" i="1"/>
  <c r="G1349" i="1"/>
  <c r="H1351" i="1"/>
  <c r="G1353" i="1"/>
  <c r="H1355" i="1"/>
  <c r="G1357" i="1"/>
  <c r="H1359" i="1"/>
  <c r="G1361" i="1"/>
  <c r="H1363" i="1"/>
  <c r="G1365" i="1"/>
  <c r="H1367" i="1"/>
  <c r="G1369" i="1"/>
  <c r="H1371" i="1"/>
  <c r="G1373" i="1"/>
  <c r="H1375" i="1"/>
  <c r="G1377" i="1"/>
  <c r="H1379" i="1"/>
  <c r="G1381" i="1"/>
  <c r="H1383" i="1"/>
  <c r="G1385" i="1"/>
  <c r="H1387" i="1"/>
  <c r="G1389" i="1"/>
  <c r="H1391" i="1"/>
  <c r="G1393" i="1"/>
  <c r="H1395" i="1"/>
  <c r="G1397" i="1"/>
  <c r="H1399" i="1"/>
  <c r="G1401" i="1"/>
  <c r="H1403" i="1"/>
  <c r="G1405" i="1"/>
  <c r="H1407" i="1"/>
  <c r="H1411" i="1"/>
  <c r="G1413" i="1"/>
  <c r="H1415" i="1"/>
  <c r="G1417" i="1"/>
  <c r="H1419" i="1"/>
  <c r="G1421" i="1"/>
  <c r="G1425" i="1"/>
  <c r="G1429" i="1"/>
  <c r="G1433" i="1"/>
  <c r="J1439" i="1"/>
  <c r="H1439" i="1"/>
  <c r="I1439" i="1" s="1"/>
  <c r="H1440" i="1"/>
  <c r="I1440" i="1" s="1"/>
  <c r="J1440" i="1"/>
  <c r="J1441" i="1"/>
  <c r="H1441" i="1"/>
  <c r="I1441" i="1" s="1"/>
  <c r="H1442" i="1"/>
  <c r="I1442" i="1" s="1"/>
  <c r="J1442" i="1"/>
  <c r="J1443" i="1"/>
  <c r="H1443" i="1"/>
  <c r="I1443" i="1" s="1"/>
  <c r="H1444" i="1"/>
  <c r="I1444" i="1" s="1"/>
  <c r="J1444" i="1"/>
  <c r="I1446" i="1"/>
  <c r="H1447" i="1"/>
  <c r="G1447" i="1"/>
  <c r="I1447" i="1" s="1"/>
  <c r="I1450" i="1"/>
  <c r="H1451" i="1"/>
  <c r="G1451" i="1"/>
  <c r="H1457" i="1"/>
  <c r="G1457" i="1"/>
  <c r="J1467" i="1"/>
  <c r="G1467" i="1"/>
  <c r="I1467" i="1" s="1"/>
  <c r="H1467" i="1"/>
  <c r="G1484" i="1"/>
  <c r="H1484" i="1"/>
  <c r="H1497" i="1"/>
  <c r="G1497" i="1"/>
  <c r="H1502" i="1"/>
  <c r="G1502" i="1"/>
  <c r="G1516" i="1"/>
  <c r="H1516" i="1"/>
  <c r="H1529" i="1"/>
  <c r="G1529" i="1"/>
  <c r="H1534" i="1"/>
  <c r="G1534" i="1"/>
  <c r="H1461" i="1"/>
  <c r="G1461" i="1"/>
  <c r="J1463" i="1"/>
  <c r="G1463" i="1"/>
  <c r="H1463" i="1"/>
  <c r="J1473" i="1"/>
  <c r="G1473" i="1"/>
  <c r="H1473" i="1"/>
  <c r="G1492" i="1"/>
  <c r="H1492" i="1"/>
  <c r="H1505" i="1"/>
  <c r="G1505" i="1"/>
  <c r="H1510" i="1"/>
  <c r="G1510" i="1"/>
  <c r="G1524" i="1"/>
  <c r="H1524" i="1"/>
  <c r="H1537" i="1"/>
  <c r="G1537" i="1"/>
  <c r="H1449" i="1"/>
  <c r="G1449" i="1"/>
  <c r="I1449" i="1" s="1"/>
  <c r="H1453" i="1"/>
  <c r="G1453" i="1"/>
  <c r="H1486" i="1"/>
  <c r="G1486" i="1"/>
  <c r="G1500" i="1"/>
  <c r="H1500" i="1"/>
  <c r="H1513" i="1"/>
  <c r="G1513" i="1"/>
  <c r="H1518" i="1"/>
  <c r="G1518" i="1"/>
  <c r="G1532" i="1"/>
  <c r="H1532" i="1"/>
  <c r="H1332" i="1"/>
  <c r="G1334" i="1"/>
  <c r="H1336" i="1"/>
  <c r="G1338" i="1"/>
  <c r="H1340" i="1"/>
  <c r="G1342" i="1"/>
  <c r="H1344" i="1"/>
  <c r="G1346" i="1"/>
  <c r="H1348" i="1"/>
  <c r="G1350" i="1"/>
  <c r="H1352" i="1"/>
  <c r="G1354" i="1"/>
  <c r="H1356" i="1"/>
  <c r="G1358" i="1"/>
  <c r="H1360" i="1"/>
  <c r="G1362" i="1"/>
  <c r="H1364" i="1"/>
  <c r="G1366" i="1"/>
  <c r="H1368" i="1"/>
  <c r="G1370" i="1"/>
  <c r="H1372" i="1"/>
  <c r="G1374" i="1"/>
  <c r="H1376" i="1"/>
  <c r="G1378" i="1"/>
  <c r="H1380" i="1"/>
  <c r="G1382" i="1"/>
  <c r="H1384" i="1"/>
  <c r="G1386" i="1"/>
  <c r="H1388" i="1"/>
  <c r="G1390" i="1"/>
  <c r="H1392" i="1"/>
  <c r="G1394" i="1"/>
  <c r="H1396" i="1"/>
  <c r="G1398" i="1"/>
  <c r="H1400" i="1"/>
  <c r="G1402" i="1"/>
  <c r="H1404" i="1"/>
  <c r="G1406" i="1"/>
  <c r="H1408" i="1"/>
  <c r="G1410" i="1"/>
  <c r="H1412" i="1"/>
  <c r="G1414" i="1"/>
  <c r="H1416" i="1"/>
  <c r="G1418" i="1"/>
  <c r="H1420" i="1"/>
  <c r="G1422" i="1"/>
  <c r="G1426" i="1"/>
  <c r="G1430" i="1"/>
  <c r="G1434" i="1"/>
  <c r="G1438" i="1"/>
  <c r="J1445" i="1"/>
  <c r="J1449" i="1"/>
  <c r="J1478" i="1"/>
  <c r="G1478" i="1"/>
  <c r="I1478" i="1" s="1"/>
  <c r="H1478" i="1"/>
  <c r="H1489" i="1"/>
  <c r="G1489" i="1"/>
  <c r="H1494" i="1"/>
  <c r="G1494" i="1"/>
  <c r="G1508" i="1"/>
  <c r="H1508" i="1"/>
  <c r="H1521" i="1"/>
  <c r="G1521" i="1"/>
  <c r="H1526" i="1"/>
  <c r="G1526" i="1"/>
  <c r="H1550" i="1"/>
  <c r="G1550" i="1"/>
  <c r="H1454" i="1"/>
  <c r="G1458" i="1"/>
  <c r="I1458" i="1" s="1"/>
  <c r="H1462" i="1"/>
  <c r="I1462" i="1" s="1"/>
  <c r="J1462" i="1"/>
  <c r="H1466" i="1"/>
  <c r="I1466" i="1" s="1"/>
  <c r="J1466" i="1"/>
  <c r="H1472" i="1"/>
  <c r="I1472" i="1" s="1"/>
  <c r="J1472" i="1"/>
  <c r="H1477" i="1"/>
  <c r="I1477" i="1" s="1"/>
  <c r="J1477" i="1"/>
  <c r="G1485" i="1"/>
  <c r="H1488" i="1"/>
  <c r="G1493" i="1"/>
  <c r="H1496" i="1"/>
  <c r="G1501" i="1"/>
  <c r="H1504" i="1"/>
  <c r="G1509" i="1"/>
  <c r="H1512" i="1"/>
  <c r="H1520" i="1"/>
  <c r="G1525" i="1"/>
  <c r="H1528" i="1"/>
  <c r="G1533" i="1"/>
  <c r="H1536" i="1"/>
  <c r="G1538" i="1"/>
  <c r="H1554" i="1"/>
  <c r="G1554" i="1"/>
  <c r="D7" i="4"/>
  <c r="D50" i="4"/>
  <c r="F644" i="4"/>
  <c r="D106" i="4"/>
  <c r="F252" i="4"/>
  <c r="E420" i="4"/>
  <c r="H1464" i="1"/>
  <c r="I1464" i="1" s="1"/>
  <c r="J1464" i="1"/>
  <c r="H1465" i="1"/>
  <c r="I1465" i="1" s="1"/>
  <c r="H1468" i="1"/>
  <c r="I1468" i="1" s="1"/>
  <c r="J1468" i="1"/>
  <c r="H1471" i="1"/>
  <c r="I1471" i="1" s="1"/>
  <c r="H1474" i="1"/>
  <c r="I1474" i="1" s="1"/>
  <c r="J1474" i="1"/>
  <c r="H1476" i="1"/>
  <c r="I1476" i="1" s="1"/>
  <c r="H1479" i="1"/>
  <c r="I1479" i="1" s="1"/>
  <c r="J1479" i="1"/>
  <c r="H1546" i="1"/>
  <c r="G1546" i="1"/>
  <c r="H1562" i="1"/>
  <c r="G1562" i="1"/>
  <c r="H1566" i="1"/>
  <c r="G1566" i="1"/>
  <c r="H1570" i="1"/>
  <c r="G1570" i="1"/>
  <c r="H1574" i="1"/>
  <c r="G1574" i="1"/>
  <c r="H1578" i="1"/>
  <c r="G1578" i="1"/>
  <c r="F134" i="4"/>
  <c r="D133" i="4"/>
  <c r="F421" i="4"/>
  <c r="J1455" i="1"/>
  <c r="J1459" i="1"/>
  <c r="G1480" i="1"/>
  <c r="H1542" i="1"/>
  <c r="G1542" i="1"/>
  <c r="H1558" i="1"/>
  <c r="G1558" i="1"/>
  <c r="F83" i="4"/>
  <c r="E82" i="4"/>
  <c r="D78" i="1" s="1"/>
  <c r="D298" i="4"/>
  <c r="D350" i="4"/>
  <c r="E636" i="4"/>
  <c r="D630" i="1" s="1"/>
  <c r="H307" i="9"/>
  <c r="E176" i="5"/>
  <c r="D215" i="4"/>
  <c r="D263" i="4"/>
  <c r="D459" i="4"/>
  <c r="D420" i="4" s="1"/>
  <c r="D529" i="4"/>
  <c r="D593" i="4"/>
  <c r="E143" i="9"/>
  <c r="B143" i="9" s="1"/>
  <c r="D7" i="5"/>
  <c r="D238" i="5"/>
  <c r="F239" i="5"/>
  <c r="F246" i="5"/>
  <c r="G183" i="9"/>
  <c r="E183" i="9" s="1"/>
  <c r="B183" i="9" s="1"/>
  <c r="G1541" i="1"/>
  <c r="G1545" i="1"/>
  <c r="G1549" i="1"/>
  <c r="G1553" i="1"/>
  <c r="G1557" i="1"/>
  <c r="G1561" i="1"/>
  <c r="G21" i="9"/>
  <c r="D196" i="4"/>
  <c r="D580" i="4"/>
  <c r="F13" i="5"/>
  <c r="D69" i="5"/>
  <c r="G309" i="9"/>
  <c r="E309" i="9" s="1"/>
  <c r="B309" i="9" s="1"/>
  <c r="F190" i="5"/>
  <c r="D151" i="4"/>
  <c r="F603" i="4"/>
  <c r="F180" i="5"/>
  <c r="D177" i="5"/>
  <c r="D206" i="5"/>
  <c r="F207" i="5"/>
  <c r="D141" i="6"/>
  <c r="G317" i="9" s="1"/>
  <c r="E317" i="9" s="1"/>
  <c r="F5" i="6"/>
  <c r="E289" i="9"/>
  <c r="B289" i="9" s="1"/>
  <c r="F36" i="6"/>
  <c r="F130" i="6"/>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E87" i="9"/>
  <c r="B87" i="9" s="1"/>
  <c r="B92" i="9"/>
  <c r="B96" i="9"/>
  <c r="B100" i="9"/>
  <c r="B108" i="9"/>
  <c r="B116" i="9"/>
  <c r="B124" i="9"/>
  <c r="B132" i="9"/>
  <c r="B140" i="9"/>
  <c r="B144" i="9"/>
  <c r="B152" i="9"/>
  <c r="B16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65" i="9"/>
  <c r="G164" i="9"/>
  <c r="E164" i="9" s="1"/>
  <c r="B164" i="9" s="1"/>
  <c r="G163" i="9"/>
  <c r="E163" i="9" s="1"/>
  <c r="B163" i="9" s="1"/>
  <c r="G162" i="9"/>
  <c r="E162" i="9" s="1"/>
  <c r="B162" i="9" s="1"/>
  <c r="G161" i="9"/>
  <c r="E161" i="9" s="1"/>
  <c r="B161" i="9" s="1"/>
  <c r="G166" i="9"/>
  <c r="E166" i="9" s="1"/>
  <c r="B166" i="9" s="1"/>
  <c r="H165" i="9"/>
  <c r="I10" i="9"/>
  <c r="E83" i="9"/>
  <c r="B83" i="9" s="1"/>
  <c r="B89" i="9"/>
  <c r="B93" i="9"/>
  <c r="B97" i="9"/>
  <c r="B104" i="9"/>
  <c r="B112" i="9"/>
  <c r="B120" i="9"/>
  <c r="B128" i="9"/>
  <c r="B136" i="9"/>
  <c r="B225" i="9"/>
  <c r="B233" i="9"/>
  <c r="B241" i="9"/>
  <c r="B249" i="9"/>
  <c r="B257" i="9"/>
  <c r="B265" i="9"/>
  <c r="E283" i="9"/>
  <c r="B283" i="9" s="1"/>
  <c r="E288" i="9"/>
  <c r="B288" i="9" s="1"/>
  <c r="B298" i="9"/>
  <c r="B294" i="9"/>
  <c r="B219" i="9"/>
  <c r="F222" i="9"/>
  <c r="B222" i="9" s="1"/>
  <c r="B227" i="9"/>
  <c r="B235" i="9"/>
  <c r="B243" i="9"/>
  <c r="B251" i="9"/>
  <c r="B259" i="9"/>
  <c r="B267" i="9"/>
  <c r="E292" i="9"/>
  <c r="B292" i="9" s="1"/>
  <c r="F363" i="4" l="1"/>
  <c r="F643" i="4"/>
  <c r="C637" i="1"/>
  <c r="G637" i="1" s="1"/>
  <c r="G1409" i="1"/>
  <c r="G1408" i="1"/>
  <c r="G1216" i="1"/>
  <c r="I28" i="3"/>
  <c r="D1435" i="1"/>
  <c r="D42" i="8"/>
  <c r="G313" i="9" s="1"/>
  <c r="E313" i="9" s="1"/>
  <c r="B313" i="9" s="1"/>
  <c r="G1499" i="1"/>
  <c r="I23" i="3"/>
  <c r="D1214" i="1"/>
  <c r="H990" i="1"/>
  <c r="F12" i="5"/>
  <c r="E7" i="5"/>
  <c r="I20" i="3" s="1"/>
  <c r="H1481" i="1"/>
  <c r="K1450" i="9"/>
  <c r="G312" i="9"/>
  <c r="E312" i="9" s="1"/>
  <c r="E311" i="9" s="1"/>
  <c r="E5" i="7"/>
  <c r="D1437" i="1"/>
  <c r="E350" i="4"/>
  <c r="D345" i="1" s="1"/>
  <c r="H638" i="1"/>
  <c r="G638" i="1"/>
  <c r="H411" i="1"/>
  <c r="G411" i="1"/>
  <c r="G173" i="1"/>
  <c r="H173" i="1"/>
  <c r="F163" i="4"/>
  <c r="G159" i="1"/>
  <c r="E151" i="4"/>
  <c r="F151" i="4" s="1"/>
  <c r="H160" i="1"/>
  <c r="G160" i="1"/>
  <c r="F152" i="4"/>
  <c r="D148" i="1"/>
  <c r="E21" i="9"/>
  <c r="B21" i="9" s="1"/>
  <c r="E6" i="4"/>
  <c r="D2" i="1" s="1"/>
  <c r="F420" i="4"/>
  <c r="C414" i="1"/>
  <c r="G310" i="9"/>
  <c r="E310" i="9" s="1"/>
  <c r="B310" i="9" s="1"/>
  <c r="F206" i="5"/>
  <c r="C1183" i="1"/>
  <c r="H17" i="3"/>
  <c r="D289" i="4"/>
  <c r="C147" i="1"/>
  <c r="F238" i="5"/>
  <c r="D237" i="5"/>
  <c r="C1215" i="1"/>
  <c r="F529" i="4"/>
  <c r="D528" i="4"/>
  <c r="C523" i="1"/>
  <c r="F106" i="4"/>
  <c r="C102" i="1"/>
  <c r="F7" i="4"/>
  <c r="D6" i="4"/>
  <c r="C3" i="1"/>
  <c r="I1457" i="1"/>
  <c r="E165" i="9"/>
  <c r="B165" i="9" s="1"/>
  <c r="F141" i="6"/>
  <c r="H28" i="3"/>
  <c r="C1435" i="1"/>
  <c r="G307" i="9"/>
  <c r="E307" i="9" s="1"/>
  <c r="B307" i="9" s="1"/>
  <c r="D176" i="5"/>
  <c r="F177" i="5"/>
  <c r="C1154" i="1"/>
  <c r="F580" i="4"/>
  <c r="C574" i="1"/>
  <c r="H20" i="3"/>
  <c r="C985" i="1"/>
  <c r="F459" i="4"/>
  <c r="C453" i="1"/>
  <c r="D408" i="4"/>
  <c r="F350" i="4"/>
  <c r="C345" i="1"/>
  <c r="F133" i="4"/>
  <c r="C129" i="1"/>
  <c r="F82" i="4"/>
  <c r="E316" i="9"/>
  <c r="B317" i="9"/>
  <c r="F196" i="4"/>
  <c r="C192" i="1"/>
  <c r="F263" i="4"/>
  <c r="C259" i="1"/>
  <c r="E175" i="5"/>
  <c r="D1152" i="1" s="1"/>
  <c r="I22" i="3"/>
  <c r="D1153" i="1"/>
  <c r="D407" i="4"/>
  <c r="F298" i="4"/>
  <c r="C293" i="1"/>
  <c r="E635" i="4"/>
  <c r="D629" i="1" s="1"/>
  <c r="D414" i="1"/>
  <c r="I1473" i="1"/>
  <c r="I1463" i="1"/>
  <c r="I1451" i="1"/>
  <c r="D68" i="5"/>
  <c r="D6" i="5" s="1"/>
  <c r="F69" i="5"/>
  <c r="C1047" i="1"/>
  <c r="F593" i="4"/>
  <c r="C587" i="1"/>
  <c r="F215" i="4"/>
  <c r="C211" i="1"/>
  <c r="G78" i="1"/>
  <c r="H78" i="1"/>
  <c r="F50" i="4"/>
  <c r="C46" i="1"/>
  <c r="E407" i="4" l="1"/>
  <c r="D402" i="1" s="1"/>
  <c r="E412" i="4"/>
  <c r="H637" i="1"/>
  <c r="I34" i="3"/>
  <c r="C1517" i="1"/>
  <c r="G1517" i="1" s="1"/>
  <c r="H19" i="9"/>
  <c r="E19" i="9" s="1"/>
  <c r="B19" i="9" s="1"/>
  <c r="F7" i="5"/>
  <c r="D985" i="1"/>
  <c r="H985" i="1" s="1"/>
  <c r="E6" i="5"/>
  <c r="D984" i="1" s="1"/>
  <c r="B312" i="9"/>
  <c r="H11" i="3"/>
  <c r="I29" i="3"/>
  <c r="D1436" i="1"/>
  <c r="G315" i="9"/>
  <c r="E315" i="9" s="1"/>
  <c r="H1437" i="1"/>
  <c r="G1437" i="1"/>
  <c r="E408" i="4"/>
  <c r="D403" i="1" s="1"/>
  <c r="E289" i="4"/>
  <c r="D285" i="1" s="1"/>
  <c r="D147" i="1"/>
  <c r="H147" i="1" s="1"/>
  <c r="I17" i="3"/>
  <c r="H148" i="1"/>
  <c r="G148" i="1"/>
  <c r="I16" i="3"/>
  <c r="C984" i="1"/>
  <c r="H129" i="1"/>
  <c r="G129" i="1"/>
  <c r="G3" i="1"/>
  <c r="H3" i="1"/>
  <c r="H1215" i="1"/>
  <c r="G1215" i="1"/>
  <c r="F407" i="4"/>
  <c r="C402" i="1"/>
  <c r="G259" i="1"/>
  <c r="H259" i="1"/>
  <c r="H453" i="1"/>
  <c r="G453" i="1"/>
  <c r="H1154" i="1"/>
  <c r="G1154" i="1"/>
  <c r="H1435" i="1"/>
  <c r="G1435" i="1"/>
  <c r="H9" i="3"/>
  <c r="D412" i="4"/>
  <c r="F6" i="4"/>
  <c r="H16" i="3"/>
  <c r="D290" i="4"/>
  <c r="C2" i="1"/>
  <c r="H523" i="1"/>
  <c r="G523" i="1"/>
  <c r="F237" i="5"/>
  <c r="H23" i="3"/>
  <c r="C1214" i="1"/>
  <c r="H1183" i="1"/>
  <c r="G1183" i="1"/>
  <c r="H414" i="1"/>
  <c r="G414" i="1"/>
  <c r="H21" i="3"/>
  <c r="F68" i="5"/>
  <c r="C1046" i="1"/>
  <c r="H46" i="1"/>
  <c r="G46" i="1"/>
  <c r="G211" i="1"/>
  <c r="H211" i="1"/>
  <c r="G1047" i="1"/>
  <c r="H1047" i="1"/>
  <c r="H345" i="1"/>
  <c r="G345" i="1"/>
  <c r="D636" i="4"/>
  <c r="F528" i="4"/>
  <c r="C522" i="1"/>
  <c r="D635" i="4"/>
  <c r="H587" i="1"/>
  <c r="G587" i="1"/>
  <c r="F408" i="4"/>
  <c r="C403" i="1"/>
  <c r="G293" i="1"/>
  <c r="H293" i="1"/>
  <c r="H192" i="1"/>
  <c r="G192" i="1"/>
  <c r="E639" i="4"/>
  <c r="D407" i="1"/>
  <c r="H574" i="1"/>
  <c r="G574" i="1"/>
  <c r="F176" i="5"/>
  <c r="H22" i="3"/>
  <c r="D175" i="5"/>
  <c r="C1153" i="1"/>
  <c r="H102" i="1"/>
  <c r="G102" i="1"/>
  <c r="D291" i="4"/>
  <c r="D413" i="4"/>
  <c r="C285" i="1"/>
  <c r="H1517" i="1" l="1"/>
  <c r="H278" i="9"/>
  <c r="F6" i="5"/>
  <c r="G985" i="1"/>
  <c r="N3" i="9"/>
  <c r="I11" i="3"/>
  <c r="B315" i="9"/>
  <c r="E314" i="9"/>
  <c r="I10" i="3" s="1"/>
  <c r="G1436" i="1"/>
  <c r="H1436" i="1"/>
  <c r="E291" i="4"/>
  <c r="D287" i="1" s="1"/>
  <c r="F289" i="4"/>
  <c r="G147" i="1"/>
  <c r="E413" i="4"/>
  <c r="E415" i="4" s="1"/>
  <c r="D410" i="1" s="1"/>
  <c r="E290" i="4"/>
  <c r="D286" i="1" s="1"/>
  <c r="H1153" i="1"/>
  <c r="G1153" i="1"/>
  <c r="K3" i="9"/>
  <c r="I9" i="3"/>
  <c r="H984" i="1"/>
  <c r="G984" i="1"/>
  <c r="D640" i="4"/>
  <c r="D415" i="4"/>
  <c r="C408" i="1"/>
  <c r="H403" i="1"/>
  <c r="G403" i="1"/>
  <c r="F291" i="4"/>
  <c r="C287" i="1"/>
  <c r="F175" i="5"/>
  <c r="C1152" i="1"/>
  <c r="G522" i="1"/>
  <c r="H522" i="1"/>
  <c r="H1214" i="1"/>
  <c r="G1214" i="1"/>
  <c r="G402" i="1"/>
  <c r="H402" i="1"/>
  <c r="F636" i="4"/>
  <c r="C630" i="1"/>
  <c r="F635" i="4"/>
  <c r="C629" i="1"/>
  <c r="H1046" i="1"/>
  <c r="G1046" i="1"/>
  <c r="G285" i="1"/>
  <c r="H285" i="1"/>
  <c r="D633" i="1"/>
  <c r="G2" i="1"/>
  <c r="H2" i="1"/>
  <c r="D639" i="4"/>
  <c r="D414" i="4"/>
  <c r="F412" i="4"/>
  <c r="C407" i="1"/>
  <c r="G278" i="9"/>
  <c r="C286" i="1"/>
  <c r="G284" i="9"/>
  <c r="E284" i="9" s="1"/>
  <c r="B284" i="9" s="1"/>
  <c r="E278" i="9" l="1"/>
  <c r="B278" i="9" s="1"/>
  <c r="E640" i="4"/>
  <c r="D634" i="1" s="1"/>
  <c r="F413" i="4"/>
  <c r="D408" i="1"/>
  <c r="G408" i="1" s="1"/>
  <c r="F290" i="4"/>
  <c r="E641" i="4"/>
  <c r="D635" i="1" s="1"/>
  <c r="E414" i="4"/>
  <c r="D409" i="1" s="1"/>
  <c r="C409" i="1"/>
  <c r="D642" i="4"/>
  <c r="C634" i="1"/>
  <c r="D641" i="4"/>
  <c r="F639" i="4"/>
  <c r="C633" i="1"/>
  <c r="H630" i="1"/>
  <c r="G630" i="1"/>
  <c r="G287" i="1"/>
  <c r="H287" i="1"/>
  <c r="G407" i="1"/>
  <c r="H407" i="1"/>
  <c r="H286" i="1"/>
  <c r="G286" i="1"/>
  <c r="H629" i="1"/>
  <c r="G629" i="1"/>
  <c r="H1152" i="1"/>
  <c r="G1152" i="1"/>
  <c r="F415" i="4"/>
  <c r="C410" i="1"/>
  <c r="H8" i="3"/>
  <c r="E277" i="9" l="1"/>
  <c r="I8" i="3" s="1"/>
  <c r="E642" i="4"/>
  <c r="D636" i="1" s="1"/>
  <c r="F640" i="4"/>
  <c r="H408" i="1"/>
  <c r="F414" i="4"/>
  <c r="H633" i="1"/>
  <c r="G633" i="1"/>
  <c r="G634" i="1"/>
  <c r="H634" i="1"/>
  <c r="H410" i="1"/>
  <c r="G410" i="1"/>
  <c r="D645" i="4"/>
  <c r="F641" i="4"/>
  <c r="C635" i="1"/>
  <c r="G409" i="1"/>
  <c r="H409" i="1"/>
  <c r="M3" i="9"/>
  <c r="D646" i="4"/>
  <c r="F642" i="4"/>
  <c r="C636" i="1"/>
  <c r="E646" i="4" l="1"/>
  <c r="I19" i="3" s="1"/>
  <c r="E645" i="4"/>
  <c r="G276" i="9" s="1"/>
  <c r="E276" i="9" s="1"/>
  <c r="B276" i="9" s="1"/>
  <c r="G635" i="1"/>
  <c r="H635" i="1"/>
  <c r="H19" i="3"/>
  <c r="F646" i="4"/>
  <c r="C640" i="1"/>
  <c r="G636" i="1"/>
  <c r="H636" i="1"/>
  <c r="H18" i="3"/>
  <c r="C639" i="1"/>
  <c r="D640" i="1" l="1"/>
  <c r="H640" i="1" s="1"/>
  <c r="I18" i="3"/>
  <c r="F645" i="4"/>
  <c r="D639" i="1"/>
  <c r="G639" i="1" s="1"/>
  <c r="G640" i="1" l="1"/>
  <c r="H639" i="1"/>
  <c r="H7" i="3"/>
  <c r="J3" i="9" s="1"/>
  <c r="G274" i="9" l="1"/>
  <c r="M272" i="9"/>
  <c r="L272" i="9"/>
  <c r="H274" i="9"/>
  <c r="H18" i="9"/>
  <c r="G18" i="9"/>
  <c r="K5" i="9"/>
  <c r="J10" i="9"/>
  <c r="M16" i="9"/>
  <c r="J7" i="9"/>
  <c r="I12" i="9"/>
  <c r="K7" i="9"/>
  <c r="J12" i="9"/>
  <c r="J17" i="9"/>
  <c r="J9" i="9"/>
  <c r="H15" i="9"/>
  <c r="J6" i="9"/>
  <c r="I11" i="9"/>
  <c r="H17" i="9"/>
  <c r="I8" i="9"/>
  <c r="M15" i="9"/>
  <c r="J8" i="9"/>
  <c r="I13" i="9"/>
  <c r="G17" i="9"/>
  <c r="I7" i="9"/>
  <c r="K13" i="9"/>
  <c r="K10" i="9"/>
  <c r="G16" i="9"/>
  <c r="I9" i="9"/>
  <c r="G15" i="9"/>
  <c r="I6" i="9"/>
  <c r="K12" i="9"/>
  <c r="L16" i="9"/>
  <c r="K9" i="9"/>
  <c r="L15" i="9"/>
  <c r="K6" i="9"/>
  <c r="J11" i="9"/>
  <c r="I17" i="9"/>
  <c r="I5" i="9"/>
  <c r="K11" i="9"/>
  <c r="H16" i="9"/>
  <c r="K8" i="9"/>
  <c r="J13" i="9"/>
  <c r="J5" i="9"/>
  <c r="F16" i="9" l="1"/>
  <c r="F15" i="9"/>
  <c r="F272" i="9"/>
  <c r="B272" i="9" s="1"/>
  <c r="E16" i="9"/>
  <c r="E17" i="9"/>
  <c r="B17" i="9" s="1"/>
  <c r="E8" i="9"/>
  <c r="B8" i="9" s="1"/>
  <c r="E10" i="9"/>
  <c r="B10" i="9" s="1"/>
  <c r="E18" i="9"/>
  <c r="B18" i="9" s="1"/>
  <c r="E12" i="9"/>
  <c r="B12" i="9" s="1"/>
  <c r="E5" i="9"/>
  <c r="E13" i="9"/>
  <c r="B13" i="9" s="1"/>
  <c r="E15" i="9"/>
  <c r="E6" i="9"/>
  <c r="B6" i="9" s="1"/>
  <c r="E11" i="9"/>
  <c r="B11" i="9" s="1"/>
  <c r="E9" i="9"/>
  <c r="B9" i="9" s="1"/>
  <c r="E7" i="9"/>
  <c r="B7" i="9" s="1"/>
  <c r="E274" i="9"/>
  <c r="F14" i="9" l="1"/>
  <c r="B16" i="9"/>
  <c r="F20" i="9"/>
  <c r="B274" i="9"/>
  <c r="E20" i="9"/>
  <c r="I7" i="3" s="1"/>
  <c r="B15" i="9"/>
  <c r="E14" i="9"/>
  <c r="E4" i="9"/>
  <c r="B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<sst xmlns="http://schemas.openxmlformats.org/spreadsheetml/2006/main" count="4369" uniqueCount="3421">
  <si>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</si>
  <si>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</si>
  <si>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</si>
  <si>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</si>
  <si>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</si>
  <si>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</si>
  <si>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</si>
  <si>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</si>
  <si>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</si>
  <si>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</si>
  <si>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</si>
  <si>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</si>
  <si>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</si>
  <si>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</si>
  <si>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</si>
  <si>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</si>
  <si>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</si>
  <si>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</si>
  <si>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</si>
  <si>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</si>
  <si>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</si>
  <si>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</si>
  <si>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</si>
  <si>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</si>
  <si>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</si>
  <si>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</si>
  <si>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</si>
  <si>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</si>
  <si>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</si>
  <si>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</si>
  <si>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</si>
  <si>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NIKOLE TESLE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</si>
  <si>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</si>
  <si>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</si>
  <si>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</si>
  <si>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</si>
  <si>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</si>
  <si>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</si>
  <si>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</si>
  <si>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</si>
  <si>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</si>
  <si>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</si>
  <si>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</si>
  <si>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</si>
  <si>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</si>
  <si>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</si>
  <si>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</si>
  <si>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</si>
  <si>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</si>
  <si>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15413 - OSNOVNA ŠKOLA  NIKOLE TESLE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</si>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</sst>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1884264.5499999998</v>
      </c>
      <c r="D2" s="6">
        <f>'PR-RAS'!E6</f>
        <v>2314138.17</v>
      </c>
      <c r="E2" s="6">
        <v>0</v>
      </c>
      <c r="F2" s="6">
        <v>0</v>
      </c>
      <c r="G2" s="7">
        <f t="shared" ref="G2:G264" si="0">(B2/1000)*(C2*1+D2*2)</f>
        <v>6512.5408900000002</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1391052.64</v>
      </c>
      <c r="D46" s="1">
        <f>'PR-RAS'!E50</f>
        <v>1684775.58</v>
      </c>
      <c r="E46" s="1">
        <v>0</v>
      </c>
      <c r="F46" s="1">
        <v>0</v>
      </c>
      <c r="G46" s="2">
        <f t="shared" si="0"/>
        <v>214227.17099999997</v>
      </c>
      <c r="H46" s="2">
        <f t="shared" si="1"/>
        <v>0.78000000002793968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1351107.39</v>
      </c>
      <c r="D64" s="1">
        <f>'PR-RAS'!E68</f>
        <v>1662655.78</v>
      </c>
      <c r="E64" s="1">
        <v>0</v>
      </c>
      <c r="F64" s="1">
        <v>0</v>
      </c>
      <c r="G64" s="2">
        <f t="shared" si="0"/>
        <v>294614.39384999999</v>
      </c>
      <c r="H64" s="2">
        <f t="shared" si="1"/>
        <v>0.60999999986961484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1307767.26</v>
      </c>
      <c r="D65" s="1">
        <f>'PR-RAS'!E69</f>
        <v>1619974.29</v>
      </c>
      <c r="E65" s="1">
        <v>0</v>
      </c>
      <c r="F65" s="1">
        <v>0</v>
      </c>
      <c r="G65" s="2">
        <f t="shared" si="0"/>
        <v>291053.81375999999</v>
      </c>
      <c r="H65" s="2">
        <f t="shared" si="1"/>
        <v>0.55000000004656613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43340.13</v>
      </c>
      <c r="D66" s="1">
        <f>'PR-RAS'!E70</f>
        <v>42681.49</v>
      </c>
      <c r="E66" s="1">
        <v>0</v>
      </c>
      <c r="F66" s="1">
        <v>0</v>
      </c>
      <c r="G66" s="2">
        <f t="shared" si="0"/>
        <v>8365.7021499999992</v>
      </c>
      <c r="H66" s="2">
        <f t="shared" si="1"/>
        <v>0.61999999999534339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2547.1</v>
      </c>
      <c r="D70" s="1">
        <f>'PR-RAS'!E74</f>
        <v>21859.8</v>
      </c>
      <c r="E70" s="1">
        <v>0</v>
      </c>
      <c r="F70" s="1">
        <v>0</v>
      </c>
      <c r="G70" s="2">
        <f t="shared" si="0"/>
        <v>3192.4023000000002</v>
      </c>
      <c r="H70" s="2">
        <f t="shared" si="1"/>
        <v>0.30000000000063665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2547.1</v>
      </c>
      <c r="D71" s="1">
        <f>'PR-RAS'!E75</f>
        <v>21859.8</v>
      </c>
      <c r="E71" s="1">
        <v>0</v>
      </c>
      <c r="F71" s="1">
        <v>0</v>
      </c>
      <c r="G71" s="2">
        <f t="shared" si="0"/>
        <v>3238.6690000000003</v>
      </c>
      <c r="H71" s="2">
        <f t="shared" si="1"/>
        <v>0.30000000000063665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37398.15</v>
      </c>
      <c r="D73" s="1">
        <f>'PR-RAS'!E77</f>
        <v>260</v>
      </c>
      <c r="E73" s="1">
        <v>0</v>
      </c>
      <c r="F73" s="1">
        <v>0</v>
      </c>
      <c r="G73" s="2">
        <f t="shared" si="0"/>
        <v>2730.1068</v>
      </c>
      <c r="H73" s="2">
        <f t="shared" si="1"/>
        <v>0.15000000000145519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5819.9</v>
      </c>
      <c r="D74" s="1">
        <f>'PR-RAS'!E78</f>
        <v>260</v>
      </c>
      <c r="E74" s="1">
        <v>0</v>
      </c>
      <c r="F74" s="1">
        <v>0</v>
      </c>
      <c r="G74" s="2">
        <f t="shared" si="0"/>
        <v>462.81269999999995</v>
      </c>
      <c r="H74" s="2">
        <f t="shared" si="1"/>
        <v>0.1000000000003638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31578.25</v>
      </c>
      <c r="D76" s="1">
        <f>'PR-RAS'!E80</f>
        <v>0</v>
      </c>
      <c r="E76" s="1">
        <v>0</v>
      </c>
      <c r="F76" s="1">
        <v>0</v>
      </c>
      <c r="G76" s="2">
        <f t="shared" si="0"/>
        <v>2368.3687500000001</v>
      </c>
      <c r="H76" s="2">
        <f t="shared" si="1"/>
        <v>0.25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0.19</v>
      </c>
      <c r="D78" s="1">
        <f>'PR-RAS'!E82</f>
        <v>0</v>
      </c>
      <c r="E78" s="1">
        <v>0</v>
      </c>
      <c r="F78" s="1">
        <v>0</v>
      </c>
      <c r="G78" s="2">
        <f t="shared" si="0"/>
        <v>1.4630000000000001E-2</v>
      </c>
      <c r="H78" s="2">
        <f t="shared" si="1"/>
        <v>0.19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0.19</v>
      </c>
      <c r="D79" s="1">
        <f>'PR-RAS'!E83</f>
        <v>0</v>
      </c>
      <c r="E79" s="1">
        <v>0</v>
      </c>
      <c r="F79" s="1">
        <v>0</v>
      </c>
      <c r="G79" s="2">
        <f t="shared" si="0"/>
        <v>1.482E-2</v>
      </c>
      <c r="H79" s="2">
        <f t="shared" si="1"/>
        <v>0.19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0.19</v>
      </c>
      <c r="D81" s="1">
        <f>'PR-RAS'!E85</f>
        <v>0</v>
      </c>
      <c r="E81" s="1">
        <v>0</v>
      </c>
      <c r="F81" s="1">
        <v>0</v>
      </c>
      <c r="G81" s="2">
        <f t="shared" si="0"/>
        <v>1.52E-2</v>
      </c>
      <c r="H81" s="2">
        <f t="shared" si="1"/>
        <v>0.19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127319.19</v>
      </c>
      <c r="D102" s="1">
        <f>'PR-RAS'!E106</f>
        <v>99493.64</v>
      </c>
      <c r="E102" s="1">
        <v>0</v>
      </c>
      <c r="F102" s="1">
        <v>0</v>
      </c>
      <c r="G102" s="2">
        <f t="shared" si="0"/>
        <v>32956.95347</v>
      </c>
      <c r="H102" s="2">
        <f t="shared" si="1"/>
        <v>0.55000000000291038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127319.19</v>
      </c>
      <c r="D108" s="1">
        <f>'PR-RAS'!E112</f>
        <v>99493.64</v>
      </c>
      <c r="E108" s="1">
        <v>0</v>
      </c>
      <c r="F108" s="1">
        <v>0</v>
      </c>
      <c r="G108" s="2">
        <f t="shared" si="0"/>
        <v>34914.792289999998</v>
      </c>
      <c r="H108" s="2">
        <f t="shared" si="1"/>
        <v>0.55000000000291038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127319.19</v>
      </c>
      <c r="D113" s="1">
        <f>'PR-RAS'!E117</f>
        <v>99493.64</v>
      </c>
      <c r="E113" s="1">
        <v>0</v>
      </c>
      <c r="F113" s="1">
        <v>0</v>
      </c>
      <c r="G113" s="2">
        <f t="shared" si="0"/>
        <v>36546.324639999999</v>
      </c>
      <c r="H113" s="2">
        <f t="shared" si="1"/>
        <v>0.55000000000291038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31416.920000000002</v>
      </c>
      <c r="D120" s="1">
        <f>'PR-RAS'!E124</f>
        <v>34152.629999999997</v>
      </c>
      <c r="E120" s="1">
        <v>0</v>
      </c>
      <c r="F120" s="1">
        <v>0</v>
      </c>
      <c r="G120" s="2">
        <f t="shared" si="0"/>
        <v>11866.939419999999</v>
      </c>
      <c r="H120" s="2">
        <f t="shared" si="1"/>
        <v>0.4500000000007276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27547.65</v>
      </c>
      <c r="D121" s="1">
        <f>'PR-RAS'!E125</f>
        <v>29195.23</v>
      </c>
      <c r="E121" s="1">
        <v>0</v>
      </c>
      <c r="F121" s="1">
        <v>0</v>
      </c>
      <c r="G121" s="2">
        <f t="shared" si="0"/>
        <v>10312.573199999999</v>
      </c>
      <c r="H121" s="2">
        <f t="shared" si="1"/>
        <v>0.57999999999810825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27547.65</v>
      </c>
      <c r="D123" s="1">
        <f>'PR-RAS'!E127</f>
        <v>29195.23</v>
      </c>
      <c r="E123" s="1">
        <v>0</v>
      </c>
      <c r="F123" s="1">
        <v>0</v>
      </c>
      <c r="G123" s="2">
        <f t="shared" si="0"/>
        <v>10484.449419999999</v>
      </c>
      <c r="H123" s="2">
        <f t="shared" si="1"/>
        <v>0.57999999999810825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3869.27</v>
      </c>
      <c r="D124" s="1">
        <f>'PR-RAS'!E128</f>
        <v>4957.3999999999996</v>
      </c>
      <c r="E124" s="1">
        <v>0</v>
      </c>
      <c r="F124" s="1">
        <v>0</v>
      </c>
      <c r="G124" s="2">
        <f t="shared" si="0"/>
        <v>1695.4406099999999</v>
      </c>
      <c r="H124" s="2">
        <f t="shared" si="1"/>
        <v>0.66999999999961801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1722.21</v>
      </c>
      <c r="D125" s="1">
        <f>'PR-RAS'!E129</f>
        <v>0</v>
      </c>
      <c r="E125" s="1">
        <v>0</v>
      </c>
      <c r="F125" s="1">
        <v>0</v>
      </c>
      <c r="G125" s="2">
        <f t="shared" si="0"/>
        <v>213.55404000000001</v>
      </c>
      <c r="H125" s="2">
        <f t="shared" si="1"/>
        <v>0.21000000000003638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2147.06</v>
      </c>
      <c r="D126" s="1">
        <f>'PR-RAS'!E130</f>
        <v>4957.3999999999996</v>
      </c>
      <c r="E126" s="1">
        <v>0</v>
      </c>
      <c r="F126" s="1">
        <v>0</v>
      </c>
      <c r="G126" s="2">
        <f t="shared" si="0"/>
        <v>1507.7324999999998</v>
      </c>
      <c r="H126" s="2">
        <f t="shared" si="1"/>
        <v>0.45999999999958163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334475.61000000004</v>
      </c>
      <c r="D129" s="1">
        <f>'PR-RAS'!E133</f>
        <v>495716.31999999995</v>
      </c>
      <c r="E129" s="1">
        <v>0</v>
      </c>
      <c r="F129" s="1">
        <v>0</v>
      </c>
      <c r="G129" s="2">
        <f t="shared" si="0"/>
        <v>169716.25599999999</v>
      </c>
      <c r="H129" s="2">
        <f t="shared" si="1"/>
        <v>0.70999999990453944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334475.61000000004</v>
      </c>
      <c r="D130" s="1">
        <f>'PR-RAS'!E134</f>
        <v>495716.31999999995</v>
      </c>
      <c r="E130" s="1">
        <v>0</v>
      </c>
      <c r="F130" s="1">
        <v>0</v>
      </c>
      <c r="G130" s="2">
        <f t="shared" si="0"/>
        <v>171042.16425</v>
      </c>
      <c r="H130" s="2">
        <f t="shared" si="1"/>
        <v>0.70999999990453944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333490.53000000003</v>
      </c>
      <c r="D131" s="1">
        <f>'PR-RAS'!E135</f>
        <v>464273.16</v>
      </c>
      <c r="E131" s="1">
        <v>0</v>
      </c>
      <c r="F131" s="1">
        <v>0</v>
      </c>
      <c r="G131" s="2">
        <f t="shared" si="0"/>
        <v>164064.79050000003</v>
      </c>
      <c r="H131" s="2">
        <f t="shared" si="1"/>
        <v>0.62999999994644895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985.08</v>
      </c>
      <c r="D132" s="1">
        <f>'PR-RAS'!E136</f>
        <v>31443.16</v>
      </c>
      <c r="E132" s="1">
        <v>0</v>
      </c>
      <c r="F132" s="1">
        <v>0</v>
      </c>
      <c r="G132" s="2">
        <f t="shared" si="0"/>
        <v>8367.1534000000011</v>
      </c>
      <c r="H132" s="2">
        <f t="shared" si="1"/>
        <v>0.23999999999989541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1838538.01</v>
      </c>
      <c r="D147" s="1">
        <f>'PR-RAS'!E151</f>
        <v>2206129.1800000006</v>
      </c>
      <c r="E147" s="1">
        <v>0</v>
      </c>
      <c r="F147" s="1">
        <v>0</v>
      </c>
      <c r="G147" s="2">
        <f t="shared" si="0"/>
        <v>912616.27002000005</v>
      </c>
      <c r="H147" s="2">
        <f t="shared" si="1"/>
        <v>0.19000000064261258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1486000.6300000001</v>
      </c>
      <c r="D148" s="1">
        <f>'PR-RAS'!E152</f>
        <v>1676325.4300000002</v>
      </c>
      <c r="E148" s="1">
        <v>0</v>
      </c>
      <c r="F148" s="1">
        <v>0</v>
      </c>
      <c r="G148" s="2">
        <f t="shared" si="0"/>
        <v>711281.76902999997</v>
      </c>
      <c r="H148" s="2">
        <f t="shared" si="1"/>
        <v>0.80000000004656613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1236202.9000000001</v>
      </c>
      <c r="D149" s="1">
        <f>'PR-RAS'!E153</f>
        <v>1390064.27</v>
      </c>
      <c r="E149" s="1">
        <v>0</v>
      </c>
      <c r="F149" s="1">
        <v>0</v>
      </c>
      <c r="G149" s="2">
        <f t="shared" si="0"/>
        <v>594417.05312000006</v>
      </c>
      <c r="H149" s="2">
        <f t="shared" si="1"/>
        <v>0.36999999987892807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1205332.57</v>
      </c>
      <c r="D150" s="1">
        <f>'PR-RAS'!E154</f>
        <v>1390064.27</v>
      </c>
      <c r="E150" s="1">
        <v>0</v>
      </c>
      <c r="F150" s="1">
        <v>0</v>
      </c>
      <c r="G150" s="2">
        <f t="shared" si="0"/>
        <v>593833.70539000002</v>
      </c>
      <c r="H150" s="2">
        <f t="shared" si="1"/>
        <v>0.69999999995343387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24274.6</v>
      </c>
      <c r="D152" s="1">
        <f>'PR-RAS'!E156</f>
        <v>0</v>
      </c>
      <c r="E152" s="1">
        <v>0</v>
      </c>
      <c r="F152" s="1">
        <v>0</v>
      </c>
      <c r="G152" s="2">
        <f t="shared" si="0"/>
        <v>3665.4645999999998</v>
      </c>
      <c r="H152" s="2">
        <f t="shared" si="1"/>
        <v>0.40000000000145519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6595.73</v>
      </c>
      <c r="D153" s="1">
        <f>'PR-RAS'!E157</f>
        <v>0</v>
      </c>
      <c r="E153" s="1">
        <v>0</v>
      </c>
      <c r="F153" s="1">
        <v>0</v>
      </c>
      <c r="G153" s="2">
        <f t="shared" si="0"/>
        <v>1002.5509599999999</v>
      </c>
      <c r="H153" s="2">
        <f t="shared" si="1"/>
        <v>0.27000000000043656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45225.04</v>
      </c>
      <c r="D154" s="1">
        <f>'PR-RAS'!E158</f>
        <v>61000.85</v>
      </c>
      <c r="E154" s="1">
        <v>0</v>
      </c>
      <c r="F154" s="1">
        <v>0</v>
      </c>
      <c r="G154" s="2">
        <f t="shared" si="0"/>
        <v>25585.691219999997</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204572.68999999997</v>
      </c>
      <c r="D155" s="1">
        <f>'PR-RAS'!E159</f>
        <v>225260.31</v>
      </c>
      <c r="E155" s="1">
        <v>0</v>
      </c>
      <c r="F155" s="1">
        <v>0</v>
      </c>
      <c r="G155" s="2">
        <f t="shared" si="0"/>
        <v>100884.36973999999</v>
      </c>
      <c r="H155" s="2">
        <f t="shared" si="1"/>
        <v>0.62000000002444722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204431.11</v>
      </c>
      <c r="D157" s="1">
        <f>'PR-RAS'!E161</f>
        <v>225260.31</v>
      </c>
      <c r="E157" s="1">
        <v>0</v>
      </c>
      <c r="F157" s="1">
        <v>0</v>
      </c>
      <c r="G157" s="2">
        <f t="shared" si="0"/>
        <v>102172.46988</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141.58000000000001</v>
      </c>
      <c r="D158" s="1">
        <f>'PR-RAS'!E162</f>
        <v>0</v>
      </c>
      <c r="E158" s="1">
        <v>0</v>
      </c>
      <c r="F158" s="1">
        <v>0</v>
      </c>
      <c r="G158" s="2">
        <f t="shared" si="0"/>
        <v>22.228060000000003</v>
      </c>
      <c r="H158" s="2">
        <f t="shared" si="1"/>
        <v>0.41999999999998749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319166.11</v>
      </c>
      <c r="D159" s="1">
        <f>'PR-RAS'!E163</f>
        <v>438730.51</v>
      </c>
      <c r="E159" s="1">
        <v>0</v>
      </c>
      <c r="F159" s="1">
        <v>0</v>
      </c>
      <c r="G159" s="2">
        <f t="shared" si="0"/>
        <v>189067.08653999999</v>
      </c>
      <c r="H159" s="2">
        <f t="shared" si="1"/>
        <v>0.59999999997671694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73541.959999999992</v>
      </c>
      <c r="D160" s="1">
        <f>'PR-RAS'!E164</f>
        <v>91622.71</v>
      </c>
      <c r="E160" s="1">
        <v>0</v>
      </c>
      <c r="F160" s="1">
        <v>0</v>
      </c>
      <c r="G160" s="2">
        <f t="shared" si="0"/>
        <v>40829.193420000003</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10751.52</v>
      </c>
      <c r="D161" s="1">
        <f>'PR-RAS'!E165</f>
        <v>30643.040000000001</v>
      </c>
      <c r="E161" s="1">
        <v>0</v>
      </c>
      <c r="F161" s="1">
        <v>0</v>
      </c>
      <c r="G161" s="2">
        <f t="shared" si="0"/>
        <v>11526.016000000001</v>
      </c>
      <c r="H161" s="2">
        <f t="shared" si="1"/>
        <v>0.52000000000043656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38925.07</v>
      </c>
      <c r="D162" s="1">
        <f>'PR-RAS'!E166</f>
        <v>42058.06</v>
      </c>
      <c r="E162" s="1">
        <v>0</v>
      </c>
      <c r="F162" s="1">
        <v>0</v>
      </c>
      <c r="G162" s="2">
        <f t="shared" si="0"/>
        <v>19809.631590000001</v>
      </c>
      <c r="H162" s="2">
        <f t="shared" si="1"/>
        <v>0.12999999999738066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23345.64</v>
      </c>
      <c r="D163" s="1">
        <f>'PR-RAS'!E167</f>
        <v>18168.73</v>
      </c>
      <c r="E163" s="1">
        <v>0</v>
      </c>
      <c r="F163" s="1">
        <v>0</v>
      </c>
      <c r="G163" s="2">
        <f t="shared" si="0"/>
        <v>9668.6622000000007</v>
      </c>
      <c r="H163" s="2">
        <f t="shared" si="1"/>
        <v>0.63000000000101863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519.73</v>
      </c>
      <c r="D164" s="1">
        <f>'PR-RAS'!E168</f>
        <v>752.88</v>
      </c>
      <c r="E164" s="1">
        <v>0</v>
      </c>
      <c r="F164" s="1">
        <v>0</v>
      </c>
      <c r="G164" s="2">
        <f t="shared" si="0"/>
        <v>330.15487000000002</v>
      </c>
      <c r="H164" s="2">
        <f t="shared" si="1"/>
        <v>0.38999999999998636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167207.91000000003</v>
      </c>
      <c r="D165" s="1">
        <f>'PR-RAS'!E169</f>
        <v>237388.36</v>
      </c>
      <c r="E165" s="1">
        <v>0</v>
      </c>
      <c r="F165" s="1">
        <v>0</v>
      </c>
      <c r="G165" s="2">
        <f t="shared" si="0"/>
        <v>105285.47932</v>
      </c>
      <c r="H165" s="2">
        <f t="shared" si="1"/>
        <v>0.44999999995343387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19688.439999999999</v>
      </c>
      <c r="D166" s="1">
        <f>'PR-RAS'!E170</f>
        <v>24421.26</v>
      </c>
      <c r="E166" s="1">
        <v>0</v>
      </c>
      <c r="F166" s="1">
        <v>0</v>
      </c>
      <c r="G166" s="2">
        <f t="shared" si="0"/>
        <v>11307.608399999999</v>
      </c>
      <c r="H166" s="2">
        <f t="shared" si="1"/>
        <v>0.69999999999708962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101206.43</v>
      </c>
      <c r="D167" s="1">
        <f>'PR-RAS'!E171</f>
        <v>150935.24</v>
      </c>
      <c r="E167" s="1">
        <v>0</v>
      </c>
      <c r="F167" s="1">
        <v>0</v>
      </c>
      <c r="G167" s="2">
        <f t="shared" si="0"/>
        <v>66910.767059999998</v>
      </c>
      <c r="H167" s="2">
        <f t="shared" si="1"/>
        <v>0.66999999998370185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36968.1</v>
      </c>
      <c r="D168" s="1">
        <f>'PR-RAS'!E172</f>
        <v>50089.43</v>
      </c>
      <c r="E168" s="1">
        <v>0</v>
      </c>
      <c r="F168" s="1">
        <v>0</v>
      </c>
      <c r="G168" s="2">
        <f t="shared" si="0"/>
        <v>22903.54232</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4763.51</v>
      </c>
      <c r="D169" s="1">
        <f>'PR-RAS'!E173</f>
        <v>10640.76</v>
      </c>
      <c r="E169" s="1">
        <v>0</v>
      </c>
      <c r="F169" s="1">
        <v>0</v>
      </c>
      <c r="G169" s="2">
        <f t="shared" si="0"/>
        <v>4375.5650400000004</v>
      </c>
      <c r="H169" s="2">
        <f t="shared" si="1"/>
        <v>0.72999999999956344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3421.67</v>
      </c>
      <c r="D170" s="1">
        <f>'PR-RAS'!E174</f>
        <v>340.43</v>
      </c>
      <c r="E170" s="1">
        <v>0</v>
      </c>
      <c r="F170" s="1">
        <v>0</v>
      </c>
      <c r="G170" s="2">
        <f t="shared" si="0"/>
        <v>693.32757000000004</v>
      </c>
      <c r="H170" s="2">
        <f t="shared" si="1"/>
        <v>0.75999999999993406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1159.76</v>
      </c>
      <c r="D172" s="1">
        <f>'PR-RAS'!E176</f>
        <v>961.24</v>
      </c>
      <c r="E172" s="1">
        <v>0</v>
      </c>
      <c r="F172" s="1">
        <v>0</v>
      </c>
      <c r="G172" s="2">
        <f t="shared" si="0"/>
        <v>527.06304</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67775.12999999999</v>
      </c>
      <c r="D173" s="1">
        <f>'PR-RAS'!E177</f>
        <v>103227.39</v>
      </c>
      <c r="E173" s="1">
        <v>0</v>
      </c>
      <c r="F173" s="1">
        <v>0</v>
      </c>
      <c r="G173" s="2">
        <f t="shared" si="0"/>
        <v>47167.544519999989</v>
      </c>
      <c r="H173" s="2">
        <f t="shared" si="1"/>
        <v>0.51999999998952262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5579.17</v>
      </c>
      <c r="D174" s="1">
        <f>'PR-RAS'!E178</f>
        <v>15079.07</v>
      </c>
      <c r="E174" s="1">
        <v>0</v>
      </c>
      <c r="F174" s="1">
        <v>0</v>
      </c>
      <c r="G174" s="2">
        <f t="shared" si="0"/>
        <v>6182.5546299999987</v>
      </c>
      <c r="H174" s="2">
        <f t="shared" si="1"/>
        <v>0.23999999999978172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12602.26</v>
      </c>
      <c r="D175" s="1">
        <f>'PR-RAS'!E179</f>
        <v>12843.28</v>
      </c>
      <c r="E175" s="1">
        <v>0</v>
      </c>
      <c r="F175" s="1">
        <v>0</v>
      </c>
      <c r="G175" s="2">
        <f t="shared" si="0"/>
        <v>6662.2546799999991</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505.43</v>
      </c>
      <c r="D176" s="1">
        <f>'PR-RAS'!E180</f>
        <v>689.94</v>
      </c>
      <c r="E176" s="1">
        <v>0</v>
      </c>
      <c r="F176" s="1">
        <v>0</v>
      </c>
      <c r="G176" s="2">
        <f t="shared" si="0"/>
        <v>329.92925000000002</v>
      </c>
      <c r="H176" s="2">
        <f t="shared" si="1"/>
        <v>0.48999999999995225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18343.349999999999</v>
      </c>
      <c r="D177" s="1">
        <f>'PR-RAS'!E181</f>
        <v>13857.28</v>
      </c>
      <c r="E177" s="1">
        <v>0</v>
      </c>
      <c r="F177" s="1">
        <v>0</v>
      </c>
      <c r="G177" s="2">
        <f t="shared" si="0"/>
        <v>8106.1921600000005</v>
      </c>
      <c r="H177" s="2">
        <f t="shared" si="1"/>
        <v>0.62999999999919964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5301.66</v>
      </c>
      <c r="D178" s="1">
        <f>'PR-RAS'!E182</f>
        <v>4770.22</v>
      </c>
      <c r="E178" s="1">
        <v>0</v>
      </c>
      <c r="F178" s="1">
        <v>0</v>
      </c>
      <c r="G178" s="2">
        <f t="shared" si="0"/>
        <v>2627.0517</v>
      </c>
      <c r="H178" s="2">
        <f t="shared" si="1"/>
        <v>0.56000000000040018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1489.48</v>
      </c>
      <c r="D179" s="1">
        <f>'PR-RAS'!E183</f>
        <v>5693.81</v>
      </c>
      <c r="E179" s="1">
        <v>0</v>
      </c>
      <c r="F179" s="1">
        <v>0</v>
      </c>
      <c r="G179" s="2">
        <f t="shared" si="0"/>
        <v>2292.1237999999998</v>
      </c>
      <c r="H179" s="2">
        <f t="shared" si="1"/>
        <v>0.66999999999961801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17694.89</v>
      </c>
      <c r="D180" s="1">
        <f>'PR-RAS'!E184</f>
        <v>18949.18</v>
      </c>
      <c r="E180" s="1">
        <v>0</v>
      </c>
      <c r="F180" s="1">
        <v>0</v>
      </c>
      <c r="G180" s="2">
        <f t="shared" si="0"/>
        <v>9951.19175</v>
      </c>
      <c r="H180" s="2">
        <f t="shared" si="1"/>
        <v>0.29000000000087311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2600.9499999999998</v>
      </c>
      <c r="D181" s="1">
        <f>'PR-RAS'!E185</f>
        <v>4642.84</v>
      </c>
      <c r="E181" s="1">
        <v>0</v>
      </c>
      <c r="F181" s="1">
        <v>0</v>
      </c>
      <c r="G181" s="2">
        <f t="shared" si="0"/>
        <v>2139.5934000000002</v>
      </c>
      <c r="H181" s="2">
        <f t="shared" si="1"/>
        <v>0.21000000000003638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3657.94</v>
      </c>
      <c r="D182" s="1">
        <f>'PR-RAS'!E186</f>
        <v>26701.77</v>
      </c>
      <c r="E182" s="1">
        <v>0</v>
      </c>
      <c r="F182" s="1">
        <v>0</v>
      </c>
      <c r="G182" s="2">
        <f t="shared" si="0"/>
        <v>10328.12788</v>
      </c>
      <c r="H182" s="2">
        <f t="shared" si="1"/>
        <v>0.28999999999950887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10641.11</v>
      </c>
      <c r="D184" s="1">
        <f>'PR-RAS'!E188</f>
        <v>6492.0500000000011</v>
      </c>
      <c r="E184" s="1">
        <v>0</v>
      </c>
      <c r="F184" s="1">
        <v>0</v>
      </c>
      <c r="G184" s="2">
        <f t="shared" si="0"/>
        <v>4323.4134300000005</v>
      </c>
      <c r="H184" s="2">
        <f t="shared" si="1"/>
        <v>0.16000000000167347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576.11</v>
      </c>
      <c r="D185" s="1">
        <f>'PR-RAS'!E189</f>
        <v>2223.21</v>
      </c>
      <c r="E185" s="1">
        <v>0</v>
      </c>
      <c r="F185" s="1">
        <v>0</v>
      </c>
      <c r="G185" s="2">
        <f t="shared" si="0"/>
        <v>924.14551999999992</v>
      </c>
      <c r="H185" s="2">
        <f t="shared" si="1"/>
        <v>0.32000000000005002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385.61</v>
      </c>
      <c r="D187" s="1">
        <f>'PR-RAS'!E191</f>
        <v>241.77</v>
      </c>
      <c r="E187" s="1">
        <v>0</v>
      </c>
      <c r="F187" s="1">
        <v>0</v>
      </c>
      <c r="G187" s="2">
        <f t="shared" si="0"/>
        <v>161.6619</v>
      </c>
      <c r="H187" s="2">
        <f t="shared" si="1"/>
        <v>0.61999999999997613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167.23</v>
      </c>
      <c r="D188" s="1">
        <f>'PR-RAS'!E192</f>
        <v>176.36</v>
      </c>
      <c r="E188" s="1">
        <v>0</v>
      </c>
      <c r="F188" s="1">
        <v>0</v>
      </c>
      <c r="G188" s="2">
        <f t="shared" si="0"/>
        <v>97.230650000000011</v>
      </c>
      <c r="H188" s="2">
        <f t="shared" si="1"/>
        <v>0.59000000000000341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3515.5</v>
      </c>
      <c r="D189" s="1">
        <f>'PR-RAS'!E193</f>
        <v>2560.27</v>
      </c>
      <c r="E189" s="1">
        <v>0</v>
      </c>
      <c r="F189" s="1">
        <v>0</v>
      </c>
      <c r="G189" s="2">
        <f t="shared" si="0"/>
        <v>1623.5755200000001</v>
      </c>
      <c r="H189" s="2">
        <f t="shared" si="1"/>
        <v>0.76999999999998181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1721.23</v>
      </c>
      <c r="D190" s="1">
        <f>'PR-RAS'!E194</f>
        <v>0</v>
      </c>
      <c r="E190" s="1">
        <v>0</v>
      </c>
      <c r="F190" s="1">
        <v>0</v>
      </c>
      <c r="G190" s="2">
        <f t="shared" si="0"/>
        <v>325.31247000000002</v>
      </c>
      <c r="H190" s="2">
        <f t="shared" si="1"/>
        <v>0.23000000000001819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4275.43</v>
      </c>
      <c r="D191" s="1">
        <f>'PR-RAS'!E195</f>
        <v>1290.44</v>
      </c>
      <c r="E191" s="1">
        <v>0</v>
      </c>
      <c r="F191" s="1">
        <v>0</v>
      </c>
      <c r="G191" s="2">
        <f t="shared" si="0"/>
        <v>1302.6989000000001</v>
      </c>
      <c r="H191" s="2">
        <f t="shared" si="1"/>
        <v>0.87000000000034561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4301.88</v>
      </c>
      <c r="D192" s="1">
        <f>'PR-RAS'!E196</f>
        <v>1175.1600000000001</v>
      </c>
      <c r="E192" s="1">
        <v>0</v>
      </c>
      <c r="F192" s="1">
        <v>0</v>
      </c>
      <c r="G192" s="2">
        <f t="shared" si="0"/>
        <v>1270.5702000000001</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4301.88</v>
      </c>
      <c r="D206" s="1">
        <f>'PR-RAS'!E210</f>
        <v>1175.1600000000001</v>
      </c>
      <c r="E206" s="1">
        <v>0</v>
      </c>
      <c r="F206" s="1">
        <v>0</v>
      </c>
      <c r="G206" s="2">
        <f t="shared" si="0"/>
        <v>1363.701</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799.01</v>
      </c>
      <c r="D207" s="1">
        <f>'PR-RAS'!E211</f>
        <v>769.71</v>
      </c>
      <c r="E207" s="1">
        <v>0</v>
      </c>
      <c r="F207" s="1">
        <v>0</v>
      </c>
      <c r="G207" s="2">
        <f t="shared" si="0"/>
        <v>481.71658000000002</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34.020000000000003</v>
      </c>
      <c r="D208" s="1">
        <f>'PR-RAS'!E212</f>
        <v>0</v>
      </c>
      <c r="E208" s="1">
        <v>0</v>
      </c>
      <c r="F208" s="1">
        <v>0</v>
      </c>
      <c r="G208" s="2">
        <f t="shared" si="0"/>
        <v>7.0421400000000007</v>
      </c>
      <c r="H208" s="2">
        <f t="shared" si="1"/>
        <v>2.0000000000003126E-2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3468.85</v>
      </c>
      <c r="D209" s="1">
        <f>'PR-RAS'!E213</f>
        <v>405.45</v>
      </c>
      <c r="E209" s="1">
        <v>0</v>
      </c>
      <c r="F209" s="1">
        <v>0</v>
      </c>
      <c r="G209" s="2">
        <f t="shared" si="0"/>
        <v>890.18799999999999</v>
      </c>
      <c r="H209" s="2">
        <f t="shared" si="1"/>
        <v>0.60000000000007958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28626.98</v>
      </c>
      <c r="D248" s="1">
        <f>'PR-RAS'!E252</f>
        <v>88382.87</v>
      </c>
      <c r="E248" s="1">
        <v>0</v>
      </c>
      <c r="F248" s="1">
        <v>0</v>
      </c>
      <c r="G248" s="2">
        <f t="shared" si="0"/>
        <v>50732.001839999997</v>
      </c>
      <c r="H248" s="2">
        <f t="shared" si="1"/>
        <v>0.15000000000509317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28626.98</v>
      </c>
      <c r="D255" s="1">
        <f>'PR-RAS'!E259</f>
        <v>88382.87</v>
      </c>
      <c r="E255" s="1">
        <v>0</v>
      </c>
      <c r="F255" s="1">
        <v>0</v>
      </c>
      <c r="G255" s="2">
        <f t="shared" si="0"/>
        <v>52169.75088</v>
      </c>
      <c r="H255" s="2">
        <f t="shared" si="1"/>
        <v>0.15000000000509317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28626.98</v>
      </c>
      <c r="D257" s="1">
        <f>'PR-RAS'!E261</f>
        <v>88382.87</v>
      </c>
      <c r="E257" s="1">
        <v>0</v>
      </c>
      <c r="F257" s="1">
        <v>0</v>
      </c>
      <c r="G257" s="2">
        <f t="shared" si="0"/>
        <v>52580.536319999999</v>
      </c>
      <c r="H257" s="2">
        <f t="shared" si="1"/>
        <v>0.15000000000509317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442.41</v>
      </c>
      <c r="D259" s="1">
        <f>'PR-RAS'!E263</f>
        <v>1515.21</v>
      </c>
      <c r="E259" s="1">
        <v>0</v>
      </c>
      <c r="F259" s="1">
        <v>0</v>
      </c>
      <c r="G259" s="2">
        <f t="shared" si="0"/>
        <v>895.99014</v>
      </c>
      <c r="H259" s="2">
        <f t="shared" si="1"/>
        <v>0.62000000000006139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1515.21</v>
      </c>
      <c r="E260" s="1">
        <v>0</v>
      </c>
      <c r="F260" s="1">
        <v>0</v>
      </c>
      <c r="G260" s="2">
        <f t="shared" si="0"/>
        <v>784.87878000000001</v>
      </c>
      <c r="H260" s="2">
        <f t="shared" si="1"/>
        <v>0.21000000000003638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1515.21</v>
      </c>
      <c r="E262" s="1">
        <v>0</v>
      </c>
      <c r="F262" s="1">
        <v>0</v>
      </c>
      <c r="G262" s="2">
        <f t="shared" si="0"/>
        <v>790.9396200000001</v>
      </c>
      <c r="H262" s="2">
        <f t="shared" si="1"/>
        <v>0.21000000000003638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442.41</v>
      </c>
      <c r="D269" s="1">
        <f>'PR-RAS'!E273</f>
        <v>0</v>
      </c>
      <c r="E269" s="1">
        <v>0</v>
      </c>
      <c r="F269" s="1">
        <v>0</v>
      </c>
      <c r="G269" s="2">
        <f t="shared" si="8"/>
        <v>118.56588000000001</v>
      </c>
      <c r="H269" s="2">
        <f t="shared" si="9"/>
        <v>0.41000000000002501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442.41</v>
      </c>
      <c r="D274" s="1">
        <f>'PR-RAS'!E278</f>
        <v>0</v>
      </c>
      <c r="E274" s="1">
        <v>0</v>
      </c>
      <c r="F274" s="1">
        <v>0</v>
      </c>
      <c r="G274" s="2">
        <f t="shared" si="8"/>
        <v>120.77793000000001</v>
      </c>
      <c r="H274" s="2">
        <f t="shared" si="9"/>
        <v>0.41000000000002501</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1838538.01</v>
      </c>
      <c r="D285" s="1">
        <f>'PR-RAS'!E289</f>
        <v>2206129.1800000006</v>
      </c>
      <c r="E285" s="1">
        <v>0</v>
      </c>
      <c r="F285" s="1">
        <v>0</v>
      </c>
      <c r="G285" s="2">
        <f t="shared" si="8"/>
        <v>1775226.1690800001</v>
      </c>
      <c r="H285" s="2">
        <f t="shared" si="9"/>
        <v>0.19000000064261258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45726.539999999804</v>
      </c>
      <c r="D286" s="1">
        <f>'PR-RAS'!E290</f>
        <v>108008.98999999929</v>
      </c>
      <c r="E286" s="1">
        <v>0</v>
      </c>
      <c r="F286" s="1">
        <v>0</v>
      </c>
      <c r="G286" s="2">
        <f t="shared" si="8"/>
        <v>74597.188199999538</v>
      </c>
      <c r="H286" s="2">
        <f t="shared" si="9"/>
        <v>0.4700000009033829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19538.89</v>
      </c>
      <c r="D288" s="1">
        <f>'PR-RAS'!E292</f>
        <v>4720.1400000000003</v>
      </c>
      <c r="E288" s="1">
        <v>0</v>
      </c>
      <c r="F288" s="1">
        <v>0</v>
      </c>
      <c r="G288" s="2">
        <f t="shared" si="8"/>
        <v>8317.0217899999989</v>
      </c>
      <c r="H288" s="2">
        <f t="shared" si="9"/>
        <v>0.25000000000090949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5486.87</v>
      </c>
      <c r="D290" s="1">
        <f>'PR-RAS'!E294</f>
        <v>1456.25</v>
      </c>
      <c r="E290" s="1">
        <v>0</v>
      </c>
      <c r="F290" s="1">
        <v>0</v>
      </c>
      <c r="G290" s="2">
        <f t="shared" si="8"/>
        <v>2427.4179299999996</v>
      </c>
      <c r="H290" s="2">
        <f t="shared" si="9"/>
        <v>0.38000000000010914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1301.3499999999999</v>
      </c>
      <c r="D291" s="1">
        <f>'PR-RAS'!E295</f>
        <v>323.73</v>
      </c>
      <c r="E291" s="1">
        <v>0</v>
      </c>
      <c r="F291" s="1">
        <v>0</v>
      </c>
      <c r="G291" s="2">
        <f t="shared" si="8"/>
        <v>565.1549</v>
      </c>
      <c r="H291" s="2">
        <f t="shared" si="9"/>
        <v>0.61999999999989086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22319.64</v>
      </c>
      <c r="D345" s="1">
        <f>'PR-RAS'!E350</f>
        <v>83699.88</v>
      </c>
      <c r="E345" s="1">
        <v>0</v>
      </c>
      <c r="F345" s="1">
        <v>0</v>
      </c>
      <c r="G345" s="2">
        <f t="shared" si="8"/>
        <v>65263.473600000005</v>
      </c>
      <c r="H345" s="2">
        <f t="shared" si="9"/>
        <v>0.47999999999592546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22319.64</v>
      </c>
      <c r="D358" s="1">
        <f>'PR-RAS'!E363</f>
        <v>83699.88</v>
      </c>
      <c r="E358" s="1">
        <v>0</v>
      </c>
      <c r="F358" s="1">
        <v>0</v>
      </c>
      <c r="G358" s="2">
        <f t="shared" si="8"/>
        <v>67729.825800000006</v>
      </c>
      <c r="H358" s="2">
        <f t="shared" si="9"/>
        <v>0.47999999999592546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6019.68</v>
      </c>
      <c r="D364" s="1">
        <f>'PR-RAS'!E369</f>
        <v>80060.490000000005</v>
      </c>
      <c r="E364" s="1">
        <v>0</v>
      </c>
      <c r="F364" s="1">
        <v>0</v>
      </c>
      <c r="G364" s="2">
        <f t="shared" si="8"/>
        <v>60309.059580000001</v>
      </c>
      <c r="H364" s="2">
        <f t="shared" si="9"/>
        <v>0.81000000000494765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2180.94</v>
      </c>
      <c r="D365" s="1">
        <f>'PR-RAS'!E370</f>
        <v>41905.279999999999</v>
      </c>
      <c r="E365" s="1">
        <v>0</v>
      </c>
      <c r="F365" s="1">
        <v>0</v>
      </c>
      <c r="G365" s="2">
        <f t="shared" si="8"/>
        <v>31300.905999999999</v>
      </c>
      <c r="H365" s="2">
        <f t="shared" si="9"/>
        <v>0.33999999999878128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3139.75</v>
      </c>
      <c r="E366" s="1">
        <v>0</v>
      </c>
      <c r="F366" s="1">
        <v>0</v>
      </c>
      <c r="G366" s="2">
        <f t="shared" si="8"/>
        <v>2292.0174999999999</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3838.74</v>
      </c>
      <c r="D367" s="1">
        <f>'PR-RAS'!E372</f>
        <v>12234.64</v>
      </c>
      <c r="E367" s="1">
        <v>0</v>
      </c>
      <c r="F367" s="1">
        <v>0</v>
      </c>
      <c r="G367" s="2">
        <f t="shared" si="8"/>
        <v>10360.735319999998</v>
      </c>
      <c r="H367" s="2">
        <f t="shared" si="9"/>
        <v>0.62000000000080036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9469.7999999999993</v>
      </c>
      <c r="E369" s="1">
        <v>0</v>
      </c>
      <c r="F369" s="1">
        <v>0</v>
      </c>
      <c r="G369" s="2">
        <f t="shared" si="8"/>
        <v>6969.7727999999997</v>
      </c>
      <c r="H369" s="2">
        <f t="shared" si="9"/>
        <v>0.2000000000007276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13311.02</v>
      </c>
      <c r="E371" s="1">
        <v>0</v>
      </c>
      <c r="F371" s="1">
        <v>0</v>
      </c>
      <c r="G371" s="2">
        <f t="shared" si="8"/>
        <v>9850.1548000000003</v>
      </c>
      <c r="H371" s="2">
        <f t="shared" si="9"/>
        <v>2.0000000000436557E-2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16299.96</v>
      </c>
      <c r="D378" s="1">
        <f>'PR-RAS'!E383</f>
        <v>3639.39</v>
      </c>
      <c r="E378" s="1">
        <v>0</v>
      </c>
      <c r="F378" s="1">
        <v>0</v>
      </c>
      <c r="G378" s="2">
        <f t="shared" si="8"/>
        <v>8889.18498</v>
      </c>
      <c r="H378" s="2">
        <f t="shared" si="9"/>
        <v>0.43000000000074579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16299.96</v>
      </c>
      <c r="D379" s="1">
        <f>'PR-RAS'!E384</f>
        <v>3639.39</v>
      </c>
      <c r="E379" s="1">
        <v>0</v>
      </c>
      <c r="F379" s="1">
        <v>0</v>
      </c>
      <c r="G379" s="2">
        <f t="shared" si="8"/>
        <v>8912.763719999999</v>
      </c>
      <c r="H379" s="2">
        <f t="shared" si="9"/>
        <v>0.43000000000074579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22319.64</v>
      </c>
      <c r="D403" s="1">
        <f>'PR-RAS'!E408</f>
        <v>83699.88</v>
      </c>
      <c r="E403" s="1">
        <v>0</v>
      </c>
      <c r="F403" s="1">
        <v>0</v>
      </c>
      <c r="G403" s="2">
        <f t="shared" si="8"/>
        <v>76267.198800000013</v>
      </c>
      <c r="H403" s="2">
        <f t="shared" si="9"/>
        <v>0.47999999999592546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38225.629999999997</v>
      </c>
      <c r="D405" s="1">
        <f>'PR-RAS'!E410</f>
        <v>7633.79</v>
      </c>
      <c r="E405" s="1">
        <v>0</v>
      </c>
      <c r="F405" s="1">
        <v>0</v>
      </c>
      <c r="G405" s="2">
        <f t="shared" si="8"/>
        <v>21611.256840000002</v>
      </c>
      <c r="H405" s="2">
        <f t="shared" si="9"/>
        <v>0.58000000000265572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1884264.5499999998</v>
      </c>
      <c r="D407" s="1">
        <f>'PR-RAS'!E412</f>
        <v>2314138.17</v>
      </c>
      <c r="E407" s="1">
        <v>0</v>
      </c>
      <c r="F407" s="1">
        <v>0</v>
      </c>
      <c r="G407" s="2">
        <f t="shared" si="8"/>
        <v>2644091.6013400001</v>
      </c>
      <c r="H407" s="2">
        <f t="shared" si="9"/>
        <v>0.62000000011175871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1860857.65</v>
      </c>
      <c r="D408" s="1">
        <f>'PR-RAS'!E413</f>
        <v>2289829.0600000005</v>
      </c>
      <c r="E408" s="1">
        <v>0</v>
      </c>
      <c r="F408" s="1">
        <v>0</v>
      </c>
      <c r="G408" s="2">
        <f t="shared" si="8"/>
        <v>2621289.9183900002</v>
      </c>
      <c r="H408" s="2">
        <f t="shared" si="9"/>
        <v>0.4100000006146729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23406.899999999907</v>
      </c>
      <c r="D409" s="1">
        <f>'PR-RAS'!E414</f>
        <v>24309.109999999404</v>
      </c>
      <c r="E409" s="1">
        <v>0</v>
      </c>
      <c r="F409" s="1">
        <v>0</v>
      </c>
      <c r="G409" s="2">
        <f t="shared" si="8"/>
        <v>29386.248959999473</v>
      </c>
      <c r="H409" s="2">
        <f t="shared" si="9"/>
        <v>0.20999999949708581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18686.739999999998</v>
      </c>
      <c r="D412" s="1">
        <f>'PR-RAS'!E417</f>
        <v>2913.6499999999996</v>
      </c>
      <c r="E412" s="1">
        <v>0</v>
      </c>
      <c r="F412" s="1">
        <v>0</v>
      </c>
      <c r="G412" s="2">
        <f t="shared" si="8"/>
        <v>10075.270439999998</v>
      </c>
      <c r="H412" s="2">
        <f t="shared" si="9"/>
        <v>0.61000000000240107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5486.87</v>
      </c>
      <c r="D413" s="1">
        <f>'PR-RAS'!E418</f>
        <v>1456.25</v>
      </c>
      <c r="E413" s="1">
        <v>0</v>
      </c>
      <c r="F413" s="1">
        <v>0</v>
      </c>
      <c r="G413" s="2">
        <f t="shared" si="8"/>
        <v>3460.5404399999993</v>
      </c>
      <c r="H413" s="2">
        <f t="shared" si="9"/>
        <v>0.38000000000010914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1884264.5499999998</v>
      </c>
      <c r="D633" s="1">
        <f>'PR-RAS'!E639</f>
        <v>2314138.17</v>
      </c>
      <c r="E633" s="1">
        <v>0</v>
      </c>
      <c r="F633" s="1">
        <v>0</v>
      </c>
      <c r="G633" s="2">
        <f t="shared" si="10"/>
        <v>4115925.8424799996</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1860857.65</v>
      </c>
      <c r="D634" s="1">
        <f>'PR-RAS'!E640</f>
        <v>2289829.0600000005</v>
      </c>
      <c r="E634" s="1">
        <v>0</v>
      </c>
      <c r="F634" s="1">
        <v>0</v>
      </c>
      <c r="G634" s="2">
        <f t="shared" si="10"/>
        <v>4076846.4824100011</v>
      </c>
      <c r="H634" s="2">
        <f t="shared" si="11"/>
        <v>0.4100000006146729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23406.899999999907</v>
      </c>
      <c r="D635" s="1">
        <f>'PR-RAS'!E641</f>
        <v>24309.109999999404</v>
      </c>
      <c r="E635" s="1">
        <v>0</v>
      </c>
      <c r="F635" s="1">
        <v>0</v>
      </c>
      <c r="G635" s="2">
        <f t="shared" si="10"/>
        <v>45663.926079999183</v>
      </c>
      <c r="H635" s="2">
        <f t="shared" si="11"/>
        <v>0.20999999949708581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18686.739999999998</v>
      </c>
      <c r="D638" s="1">
        <f>'PR-RAS'!E644</f>
        <v>2913.6499999999996</v>
      </c>
      <c r="E638" s="1">
        <v>0</v>
      </c>
      <c r="F638" s="1">
        <v>0</v>
      </c>
      <c r="G638" s="2">
        <f t="shared" si="10"/>
        <v>15615.443479999998</v>
      </c>
      <c r="H638" s="2">
        <f t="shared" si="11"/>
        <v>0.61000000000240107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4720.1599999999089</v>
      </c>
      <c r="D639" s="1">
        <f>'PR-RAS'!E645</f>
        <v>21395.459999999402</v>
      </c>
      <c r="E639" s="1">
        <v>0</v>
      </c>
      <c r="F639" s="1">
        <v>0</v>
      </c>
      <c r="G639" s="2">
        <f t="shared" si="10"/>
        <v>30312.06903999918</v>
      </c>
      <c r="H639" s="2">
        <f t="shared" si="11"/>
        <v>0.61999999931140337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128710.82</v>
      </c>
      <c r="D641" s="1">
        <f>'PR-RAS'!E647</f>
        <v>148822.39999999999</v>
      </c>
      <c r="E641" s="1">
        <v>0</v>
      </c>
      <c r="F641" s="1">
        <v>0</v>
      </c>
      <c r="G641" s="2">
        <f t="shared" si="10"/>
        <v>272867.5968</v>
      </c>
      <c r="H641" s="2">
        <f t="shared" si="11"/>
        <v>0.57999999998719431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31131.01</v>
      </c>
      <c r="D642" s="1">
        <f>'PR-RAS'!E649</f>
        <v>38418.629999999997</v>
      </c>
      <c r="E642" s="1">
        <v>0</v>
      </c>
      <c r="F642" s="1">
        <v>0</v>
      </c>
      <c r="G642" s="2">
        <f t="shared" si="10"/>
        <v>69207.661070000002</v>
      </c>
      <c r="H642" s="2">
        <f t="shared" si="11"/>
        <v>0.38000000000101863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633375.12</v>
      </c>
      <c r="D643" s="1">
        <f>'PR-RAS'!E650</f>
        <v>958162.12</v>
      </c>
      <c r="E643" s="1">
        <v>0</v>
      </c>
      <c r="F643" s="1">
        <v>0</v>
      </c>
      <c r="G643" s="2">
        <f t="shared" si="10"/>
        <v>1636906.98912</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626087.5</v>
      </c>
      <c r="D644" s="1">
        <f>'PR-RAS'!E651</f>
        <v>929687.45</v>
      </c>
      <c r="E644" s="1">
        <v>0</v>
      </c>
      <c r="F644" s="1">
        <v>0</v>
      </c>
      <c r="G644" s="2">
        <f t="shared" si="10"/>
        <v>1598152.3232</v>
      </c>
      <c r="H644" s="2">
        <f t="shared" si="11"/>
        <v>0.94999999995343387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38418.630000000005</v>
      </c>
      <c r="D645" s="1">
        <f>'PR-RAS'!E652</f>
        <v>66893.300000000047</v>
      </c>
      <c r="E645" s="1">
        <v>0</v>
      </c>
      <c r="F645" s="1">
        <v>0</v>
      </c>
      <c r="G645" s="2">
        <f t="shared" si="10"/>
        <v>110900.16812000006</v>
      </c>
      <c r="H645" s="2">
        <f t="shared" si="11"/>
        <v>0.67000000004190952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83</v>
      </c>
      <c r="D647" s="1">
        <f>'PR-RAS'!E654</f>
        <v>80</v>
      </c>
      <c r="E647" s="1">
        <v>0</v>
      </c>
      <c r="F647" s="1">
        <v>0</v>
      </c>
      <c r="G647" s="2">
        <f t="shared" si="10"/>
        <v>156.97800000000001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75</v>
      </c>
      <c r="E649" s="1">
        <v>0</v>
      </c>
      <c r="F649" s="1">
        <v>0</v>
      </c>
      <c r="G649" s="2">
        <f t="shared" si="10"/>
        <v>147.744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1307767.26</v>
      </c>
      <c r="D668" s="1">
        <f>'PR-RAS'!E675</f>
        <v>1619974.29</v>
      </c>
      <c r="E668" s="1">
        <v>0</v>
      </c>
      <c r="F668" s="1">
        <v>0</v>
      </c>
      <c r="G668" s="2">
        <f t="shared" si="10"/>
        <v>3033326.4652800001</v>
      </c>
      <c r="H668" s="2">
        <f t="shared" si="11"/>
        <v>0.55000000004656613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43340.13</v>
      </c>
      <c r="D670" s="1">
        <f>'PR-RAS'!E677</f>
        <v>42681.49</v>
      </c>
      <c r="E670" s="1">
        <v>0</v>
      </c>
      <c r="F670" s="1">
        <v>0</v>
      </c>
      <c r="G670" s="2">
        <f t="shared" si="10"/>
        <v>86102.380590000001</v>
      </c>
      <c r="H670" s="2">
        <f t="shared" si="11"/>
        <v>0.61999999999534339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2547.1</v>
      </c>
      <c r="D687" s="1">
        <f>'PR-RAS'!E694</f>
        <v>21859.8</v>
      </c>
      <c r="E687" s="1">
        <v>0</v>
      </c>
      <c r="F687" s="1">
        <v>0</v>
      </c>
      <c r="G687" s="2">
        <f t="shared" si="10"/>
        <v>31738.956200000001</v>
      </c>
      <c r="H687" s="2">
        <f t="shared" si="11"/>
        <v>0.30000000000063665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127319.19</v>
      </c>
      <c r="D703" s="1">
        <f>'PR-RAS'!E710</f>
        <v>91277.01</v>
      </c>
      <c r="E703" s="1">
        <v>0</v>
      </c>
      <c r="F703" s="1">
        <v>0</v>
      </c>
      <c r="G703" s="2">
        <f t="shared" si="10"/>
        <v>217530.99341999996</v>
      </c>
      <c r="H703" s="2">
        <f t="shared" si="11"/>
        <v>0.19999999999708962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1981.19</v>
      </c>
      <c r="D709" s="1">
        <f>'PR-RAS'!E716</f>
        <v>2217.65</v>
      </c>
      <c r="E709" s="1">
        <v>0</v>
      </c>
      <c r="F709" s="1">
        <v>0</v>
      </c>
      <c r="G709" s="2">
        <f t="shared" si="10"/>
        <v>4542.8749199999993</v>
      </c>
      <c r="H709" s="2">
        <f t="shared" si="11"/>
        <v>0.53999999999996362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2134.64</v>
      </c>
      <c r="D710" s="1">
        <f>'PR-RAS'!E717</f>
        <v>701.37</v>
      </c>
      <c r="E710" s="1">
        <v>0</v>
      </c>
      <c r="F710" s="1">
        <v>0</v>
      </c>
      <c r="G710" s="2">
        <f t="shared" si="10"/>
        <v>2508.0024199999998</v>
      </c>
      <c r="H710" s="2">
        <f t="shared" si="11"/>
        <v>0.73000000000013188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38925.07</v>
      </c>
      <c r="D711" s="1">
        <f>'PR-RAS'!E718</f>
        <v>42058.06</v>
      </c>
      <c r="E711" s="1">
        <v>0</v>
      </c>
      <c r="F711" s="1">
        <v>0</v>
      </c>
      <c r="G711" s="2">
        <f t="shared" si="10"/>
        <v>87359.244899999991</v>
      </c>
      <c r="H711" s="2">
        <f t="shared" si="11"/>
        <v>0.12999999999738066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1489.48</v>
      </c>
      <c r="D713" s="1">
        <f>'PR-RAS'!E720</f>
        <v>5141.3599999999997</v>
      </c>
      <c r="E713" s="1">
        <v>0</v>
      </c>
      <c r="F713" s="1">
        <v>0</v>
      </c>
      <c r="G713" s="2">
        <f t="shared" si="10"/>
        <v>8381.8063999999995</v>
      </c>
      <c r="H713" s="2">
        <f t="shared" si="11"/>
        <v>0.83999999999969077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4222.63</v>
      </c>
      <c r="D715" s="1">
        <f>'PR-RAS'!E722</f>
        <v>6274.97</v>
      </c>
      <c r="E715" s="1">
        <v>0</v>
      </c>
      <c r="F715" s="1">
        <v>0</v>
      </c>
      <c r="G715" s="2">
        <f t="shared" si="10"/>
        <v>11975.614979999998</v>
      </c>
      <c r="H715" s="2">
        <f t="shared" si="11"/>
        <v>0.3999999999996362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11892.15</v>
      </c>
      <c r="D716" s="1">
        <f>'PR-RAS'!E723</f>
        <v>10538.67</v>
      </c>
      <c r="E716" s="1">
        <v>0</v>
      </c>
      <c r="F716" s="1">
        <v>0</v>
      </c>
      <c r="G716" s="2">
        <f t="shared" si="10"/>
        <v>23573.185349999996</v>
      </c>
      <c r="H716" s="2">
        <f t="shared" si="11"/>
        <v>0.47999999999956344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576.11</v>
      </c>
      <c r="D718" s="1">
        <f>'PR-RAS'!E725</f>
        <v>2223.21</v>
      </c>
      <c r="E718" s="1">
        <v>0</v>
      </c>
      <c r="F718" s="1">
        <v>0</v>
      </c>
      <c r="G718" s="2">
        <f t="shared" si="10"/>
        <v>3601.1540099999997</v>
      </c>
      <c r="H718" s="2">
        <f t="shared" si="11"/>
        <v>0.32000000000005002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28626.98</v>
      </c>
      <c r="D821" s="1">
        <f>'PR-RAS'!E828</f>
        <v>88382.87</v>
      </c>
      <c r="E821" s="1">
        <v>0</v>
      </c>
      <c r="F821" s="1">
        <v>0</v>
      </c>
      <c r="G821" s="2">
        <f t="shared" si="18"/>
        <v>168422.03039999999</v>
      </c>
      <c r="H821" s="2">
        <f t="shared" si="19"/>
        <v>0.15000000000509317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3844934.71</v>
      </c>
      <c r="D984" s="6">
        <f>BILANCA!E6</f>
        <v>3893493.5799999991</v>
      </c>
      <c r="E984" s="6">
        <v>0</v>
      </c>
      <c r="F984" s="6">
        <v>0</v>
      </c>
      <c r="G984" s="7">
        <f t="shared" ref="G984:G1241" si="22">B984/1000*C984+B984/500*D984</f>
        <v>11631.921869999998</v>
      </c>
      <c r="H984" s="7">
        <f t="shared" si="19"/>
        <v>0.71000000089406967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3664679.2399999998</v>
      </c>
      <c r="D985" s="1">
        <f>BILANCA!E7</f>
        <v>3669864.8599999994</v>
      </c>
      <c r="E985" s="1">
        <v>0</v>
      </c>
      <c r="F985" s="1">
        <v>0</v>
      </c>
      <c r="G985" s="2">
        <f t="shared" si="22"/>
        <v>22008.817919999998</v>
      </c>
      <c r="H985" s="2">
        <f t="shared" si="19"/>
        <v>0.38000000035390258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2590031.9299999997</v>
      </c>
      <c r="D986" s="1">
        <f>BILANCA!E8</f>
        <v>2590031.9299999997</v>
      </c>
      <c r="E986" s="1">
        <v>0</v>
      </c>
      <c r="F986" s="1">
        <v>0</v>
      </c>
      <c r="G986" s="2">
        <f t="shared" si="22"/>
        <v>23310.287369999998</v>
      </c>
      <c r="H986" s="2">
        <f t="shared" si="19"/>
        <v>0.14000000059604645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2589952.88</v>
      </c>
      <c r="D987" s="1">
        <f>BILANCA!E9</f>
        <v>2589952.88</v>
      </c>
      <c r="E987" s="1">
        <v>0</v>
      </c>
      <c r="F987" s="1">
        <v>0</v>
      </c>
      <c r="G987" s="2">
        <f t="shared" si="22"/>
        <v>31079.434559999998</v>
      </c>
      <c r="H987" s="2">
        <f t="shared" si="19"/>
        <v>0.24000000022351742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79.05</v>
      </c>
      <c r="D988" s="1">
        <f>BILANCA!E10</f>
        <v>79.05</v>
      </c>
      <c r="E988" s="1">
        <v>0</v>
      </c>
      <c r="F988" s="1">
        <v>0</v>
      </c>
      <c r="G988" s="2">
        <f t="shared" si="22"/>
        <v>1.1857500000000001</v>
      </c>
      <c r="H988" s="2">
        <f t="shared" si="19"/>
        <v>9.9999999999994316E-2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1074647.31</v>
      </c>
      <c r="D990" s="1">
        <f>BILANCA!E12</f>
        <v>1079832.93</v>
      </c>
      <c r="E990" s="1">
        <v>0</v>
      </c>
      <c r="F990" s="1">
        <v>0</v>
      </c>
      <c r="G990" s="2">
        <f t="shared" si="22"/>
        <v>22640.192190000002</v>
      </c>
      <c r="H990" s="2">
        <f t="shared" si="19"/>
        <v>0.38000000012107193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994131.13000000012</v>
      </c>
      <c r="D991" s="1">
        <f>BILANCA!E13</f>
        <v>962003.46</v>
      </c>
      <c r="E991" s="1">
        <v>0</v>
      </c>
      <c r="F991" s="1">
        <v>0</v>
      </c>
      <c r="G991" s="2">
        <f t="shared" si="22"/>
        <v>23345.1044</v>
      </c>
      <c r="H991" s="2">
        <f t="shared" si="19"/>
        <v>0.59000000008381903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2570213.02</v>
      </c>
      <c r="D993" s="1">
        <f>BILANCA!E15</f>
        <v>2570213.02</v>
      </c>
      <c r="E993" s="1">
        <v>0</v>
      </c>
      <c r="F993" s="1">
        <v>0</v>
      </c>
      <c r="G993" s="2">
        <f t="shared" si="22"/>
        <v>77106.390599999999</v>
      </c>
      <c r="H993" s="2">
        <f t="shared" si="19"/>
        <v>4.0000000037252903E-2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1576081.89</v>
      </c>
      <c r="D996" s="1">
        <f>BILANCA!E18</f>
        <v>1608209.56</v>
      </c>
      <c r="E996" s="1">
        <v>0</v>
      </c>
      <c r="F996" s="1">
        <v>0</v>
      </c>
      <c r="G996" s="2">
        <f t="shared" si="22"/>
        <v>62302.513129999992</v>
      </c>
      <c r="H996" s="2">
        <f t="shared" si="19"/>
        <v>0.55000000004656613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62450.520000000048</v>
      </c>
      <c r="D997" s="1">
        <f>BILANCA!E19</f>
        <v>111082.90000000002</v>
      </c>
      <c r="E997" s="1">
        <v>0</v>
      </c>
      <c r="F997" s="1">
        <v>0</v>
      </c>
      <c r="G997" s="2">
        <f t="shared" si="22"/>
        <v>3984.6284800000012</v>
      </c>
      <c r="H997" s="2">
        <f t="shared" si="19"/>
        <v>0.57999999992898665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171660.33</v>
      </c>
      <c r="D998" s="1">
        <f>BILANCA!E20</f>
        <v>212458.48</v>
      </c>
      <c r="E998" s="1">
        <v>0</v>
      </c>
      <c r="F998" s="1">
        <v>0</v>
      </c>
      <c r="G998" s="2">
        <f t="shared" si="22"/>
        <v>8948.6593499999999</v>
      </c>
      <c r="H998" s="2">
        <f t="shared" si="19"/>
        <v>0.80999999999767169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11347.03</v>
      </c>
      <c r="D999" s="1">
        <f>BILANCA!E21</f>
        <v>13633.41</v>
      </c>
      <c r="E999" s="1">
        <v>0</v>
      </c>
      <c r="F999" s="1">
        <v>0</v>
      </c>
      <c r="G999" s="2">
        <f t="shared" si="22"/>
        <v>617.82159999999999</v>
      </c>
      <c r="H999" s="2">
        <f t="shared" si="19"/>
        <v>0.44000000000050932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26852.06</v>
      </c>
      <c r="D1000" s="1">
        <f>BILANCA!E22</f>
        <v>39623.79</v>
      </c>
      <c r="E1000" s="1">
        <v>0</v>
      </c>
      <c r="F1000" s="1">
        <v>0</v>
      </c>
      <c r="G1000" s="2">
        <f t="shared" si="22"/>
        <v>1803.6938800000003</v>
      </c>
      <c r="H1000" s="2">
        <f t="shared" si="19"/>
        <v>0.27000000000043656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3816.6</v>
      </c>
      <c r="D1001" s="1">
        <f>BILANCA!E23</f>
        <v>3816.6</v>
      </c>
      <c r="E1001" s="1">
        <v>0</v>
      </c>
      <c r="F1001" s="1">
        <v>0</v>
      </c>
      <c r="G1001" s="2">
        <f t="shared" si="22"/>
        <v>206.09639999999996</v>
      </c>
      <c r="H1001" s="2">
        <f t="shared" si="19"/>
        <v>0.8000000000001819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17593.560000000001</v>
      </c>
      <c r="D1002" s="1">
        <f>BILANCA!E24</f>
        <v>26620.7</v>
      </c>
      <c r="E1002" s="1">
        <v>0</v>
      </c>
      <c r="F1002" s="1">
        <v>0</v>
      </c>
      <c r="G1002" s="2">
        <f t="shared" si="22"/>
        <v>1345.8642399999999</v>
      </c>
      <c r="H1002" s="2">
        <f t="shared" si="19"/>
        <v>0.73999999999796273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50660.69</v>
      </c>
      <c r="D1003" s="1">
        <f>BILANCA!E25</f>
        <v>48018.28</v>
      </c>
      <c r="E1003" s="1">
        <v>0</v>
      </c>
      <c r="F1003" s="1">
        <v>0</v>
      </c>
      <c r="G1003" s="2">
        <f t="shared" si="22"/>
        <v>2933.9450000000002</v>
      </c>
      <c r="H1003" s="2">
        <f t="shared" si="19"/>
        <v>0.58999999999650754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37627.71</v>
      </c>
      <c r="D1004" s="1">
        <f>BILANCA!E26</f>
        <v>43898.41</v>
      </c>
      <c r="E1004" s="1">
        <v>0</v>
      </c>
      <c r="F1004" s="1">
        <v>0</v>
      </c>
      <c r="G1004" s="2">
        <f t="shared" si="22"/>
        <v>2633.9151300000003</v>
      </c>
      <c r="H1004" s="2">
        <f t="shared" si="19"/>
        <v>0.70000000000436557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257107.46</v>
      </c>
      <c r="D1006" s="1">
        <f>BILANCA!E28</f>
        <v>276986.77</v>
      </c>
      <c r="E1006" s="1">
        <v>0</v>
      </c>
      <c r="F1006" s="1">
        <v>0</v>
      </c>
      <c r="G1006" s="2">
        <f t="shared" si="22"/>
        <v>18654.862999999998</v>
      </c>
      <c r="H1006" s="2">
        <f t="shared" si="19"/>
        <v>0.68999999997322448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17378.949999999997</v>
      </c>
      <c r="D1013" s="1">
        <f>BILANCA!E35</f>
        <v>6059.8600000000006</v>
      </c>
      <c r="E1013" s="1">
        <v>0</v>
      </c>
      <c r="F1013" s="1">
        <v>0</v>
      </c>
      <c r="G1013" s="2">
        <f t="shared" si="22"/>
        <v>884.96010000000001</v>
      </c>
      <c r="H1013" s="2">
        <f t="shared" si="19"/>
        <v>0.19000000000232831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99803.27</v>
      </c>
      <c r="D1014" s="1">
        <f>BILANCA!E36</f>
        <v>103442.66</v>
      </c>
      <c r="E1014" s="1">
        <v>0</v>
      </c>
      <c r="F1014" s="1">
        <v>0</v>
      </c>
      <c r="G1014" s="2">
        <f t="shared" si="22"/>
        <v>9507.3462899999995</v>
      </c>
      <c r="H1014" s="2">
        <f t="shared" si="19"/>
        <v>0.61000000000058208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82424.320000000007</v>
      </c>
      <c r="D1018" s="1">
        <f>BILANCA!E40</f>
        <v>97382.8</v>
      </c>
      <c r="E1018" s="1">
        <v>0</v>
      </c>
      <c r="F1018" s="1">
        <v>0</v>
      </c>
      <c r="G1018" s="2">
        <f t="shared" si="22"/>
        <v>9701.6472000000012</v>
      </c>
      <c r="H1018" s="2">
        <f t="shared" si="19"/>
        <v>0.52000000000407454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686.71</v>
      </c>
      <c r="D1023" s="1">
        <f>BILANCA!E45</f>
        <v>686.71</v>
      </c>
      <c r="E1023" s="1">
        <v>0</v>
      </c>
      <c r="F1023" s="1">
        <v>0</v>
      </c>
      <c r="G1023" s="2">
        <f t="shared" si="22"/>
        <v>82.405200000000008</v>
      </c>
      <c r="H1023" s="2">
        <f t="shared" si="19"/>
        <v>0.57999999999992724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686.71</v>
      </c>
      <c r="D1025" s="1">
        <f>BILANCA!E47</f>
        <v>686.71</v>
      </c>
      <c r="E1025" s="1">
        <v>0</v>
      </c>
      <c r="F1025" s="1">
        <v>0</v>
      </c>
      <c r="G1025" s="2">
        <f t="shared" si="22"/>
        <v>86.52546000000001</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49539.199999999997</v>
      </c>
      <c r="D1032" s="1">
        <f>BILANCA!E54</f>
        <v>49199.45</v>
      </c>
      <c r="E1032" s="1">
        <v>0</v>
      </c>
      <c r="F1032" s="1">
        <v>0</v>
      </c>
      <c r="G1032" s="2">
        <f t="shared" si="22"/>
        <v>7248.9668999999994</v>
      </c>
      <c r="H1032" s="2">
        <f t="shared" si="19"/>
        <v>0.64999999999417923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49539.199999999997</v>
      </c>
      <c r="D1033" s="1">
        <f>BILANCA!E55</f>
        <v>49199.45</v>
      </c>
      <c r="E1033" s="1">
        <v>0</v>
      </c>
      <c r="F1033" s="1">
        <v>0</v>
      </c>
      <c r="G1033" s="2">
        <f t="shared" si="22"/>
        <v>7396.9049999999997</v>
      </c>
      <c r="H1033" s="2">
        <f t="shared" si="19"/>
        <v>0.64999999999417923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180255.47</v>
      </c>
      <c r="D1046" s="1">
        <f>BILANCA!E68</f>
        <v>223628.71999999997</v>
      </c>
      <c r="E1046" s="1">
        <v>0</v>
      </c>
      <c r="F1046" s="1">
        <v>0</v>
      </c>
      <c r="G1046" s="2">
        <f t="shared" si="22"/>
        <v>39533.313329999997</v>
      </c>
      <c r="H1046" s="2">
        <f t="shared" si="19"/>
        <v>0.75000000002910383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38418.629999999997</v>
      </c>
      <c r="D1047" s="1">
        <f>BILANCA!E69</f>
        <v>66893.299999999988</v>
      </c>
      <c r="E1047" s="1">
        <v>0</v>
      </c>
      <c r="F1047" s="1">
        <v>0</v>
      </c>
      <c r="G1047" s="2">
        <f t="shared" si="22"/>
        <v>11021.13472</v>
      </c>
      <c r="H1047" s="2">
        <f t="shared" si="19"/>
        <v>0.66999999999097781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38418.629999999997</v>
      </c>
      <c r="D1048" s="1">
        <f>BILANCA!E70</f>
        <v>66793.179999999993</v>
      </c>
      <c r="E1048" s="1">
        <v>0</v>
      </c>
      <c r="F1048" s="1">
        <v>0</v>
      </c>
      <c r="G1048" s="2">
        <f t="shared" si="22"/>
        <v>11180.324350000001</v>
      </c>
      <c r="H1048" s="2">
        <f t="shared" si="19"/>
        <v>0.54999999999563443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38418.629999999997</v>
      </c>
      <c r="D1050" s="1">
        <f>BILANCA!E72</f>
        <v>66793.179999999993</v>
      </c>
      <c r="E1050" s="1">
        <v>0</v>
      </c>
      <c r="F1050" s="1">
        <v>0</v>
      </c>
      <c r="G1050" s="2">
        <f t="shared" si="22"/>
        <v>11524.334329999998</v>
      </c>
      <c r="H1050" s="2">
        <f t="shared" si="19"/>
        <v>0.54999999999563443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100.12</v>
      </c>
      <c r="E1054" s="1">
        <v>0</v>
      </c>
      <c r="F1054" s="1">
        <v>0</v>
      </c>
      <c r="G1054" s="2">
        <f t="shared" si="22"/>
        <v>14.217039999999999</v>
      </c>
      <c r="H1054" s="2">
        <f t="shared" si="19"/>
        <v>0.12000000000000455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7639.1500000000005</v>
      </c>
      <c r="D1056" s="1">
        <f>BILANCA!E78</f>
        <v>6523.4100000000008</v>
      </c>
      <c r="E1056" s="1">
        <v>0</v>
      </c>
      <c r="F1056" s="1">
        <v>0</v>
      </c>
      <c r="G1056" s="2">
        <f t="shared" si="22"/>
        <v>1510.07581</v>
      </c>
      <c r="H1056" s="2">
        <f t="shared" si="19"/>
        <v>0.56000000000130967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237.31</v>
      </c>
      <c r="D1061" s="1">
        <f>BILANCA!E83</f>
        <v>237.31</v>
      </c>
      <c r="E1061" s="1">
        <v>0</v>
      </c>
      <c r="F1061" s="1">
        <v>0</v>
      </c>
      <c r="G1061" s="2">
        <f t="shared" si="22"/>
        <v>55.530540000000002</v>
      </c>
      <c r="H1061" s="2">
        <f t="shared" si="19"/>
        <v>0.62000000000000455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7401.84</v>
      </c>
      <c r="D1064" s="1">
        <f>BILANCA!E86</f>
        <v>6286.1</v>
      </c>
      <c r="E1064" s="1">
        <v>0</v>
      </c>
      <c r="F1064" s="1">
        <v>0</v>
      </c>
      <c r="G1064" s="2">
        <f t="shared" si="22"/>
        <v>1617.8972400000002</v>
      </c>
      <c r="H1064" s="2">
        <f t="shared" si="19"/>
        <v>0.26000000000021828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5486.8700000000008</v>
      </c>
      <c r="D1124" s="1">
        <f>BILANCA!E146</f>
        <v>1389.61</v>
      </c>
      <c r="E1124" s="1">
        <v>0</v>
      </c>
      <c r="F1124" s="1">
        <v>0</v>
      </c>
      <c r="G1124" s="2">
        <f t="shared" si="22"/>
        <v>1165.5186899999999</v>
      </c>
      <c r="H1124" s="2">
        <f t="shared" si="23"/>
        <v>0.51999999999929969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4185.5200000000004</v>
      </c>
      <c r="D1137" s="1">
        <f>BILANCA!E159</f>
        <v>1389.61</v>
      </c>
      <c r="E1137" s="1">
        <v>0</v>
      </c>
      <c r="F1137" s="1">
        <v>0</v>
      </c>
      <c r="G1137" s="2">
        <f t="shared" si="22"/>
        <v>1072.56996</v>
      </c>
      <c r="H1137" s="2">
        <f t="shared" si="23"/>
        <v>0.86999999999966349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1301.3499999999999</v>
      </c>
      <c r="D1138" s="1">
        <f>BILANCA!E160</f>
        <v>0</v>
      </c>
      <c r="E1138" s="1">
        <v>0</v>
      </c>
      <c r="F1138" s="1">
        <v>0</v>
      </c>
      <c r="G1138" s="2">
        <f t="shared" si="22"/>
        <v>201.70925</v>
      </c>
      <c r="H1138" s="2">
        <f t="shared" si="23"/>
        <v>0.34999999999990905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128710.82</v>
      </c>
      <c r="D1148" s="1">
        <f>BILANCA!E170</f>
        <v>148822.39999999999</v>
      </c>
      <c r="E1148" s="1">
        <v>0</v>
      </c>
      <c r="F1148" s="1">
        <v>0</v>
      </c>
      <c r="G1148" s="2">
        <f t="shared" si="22"/>
        <v>70348.67730000001</v>
      </c>
      <c r="H1148" s="2">
        <f t="shared" si="23"/>
        <v>0.57999999998719431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128710.82</v>
      </c>
      <c r="D1151" s="1">
        <f>BILANCA!E173</f>
        <v>148822.39999999999</v>
      </c>
      <c r="E1151" s="1">
        <v>0</v>
      </c>
      <c r="F1151" s="1">
        <v>0</v>
      </c>
      <c r="G1151" s="2">
        <f t="shared" si="22"/>
        <v>71627.744160000002</v>
      </c>
      <c r="H1151" s="2">
        <f t="shared" si="23"/>
        <v>0.57999999998719431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3844934.7100000004</v>
      </c>
      <c r="D1152" s="1">
        <f>BILANCA!E175</f>
        <v>3893493.5799999996</v>
      </c>
      <c r="E1152" s="1">
        <v>0</v>
      </c>
      <c r="F1152" s="1">
        <v>0</v>
      </c>
      <c r="G1152" s="2">
        <f t="shared" si="22"/>
        <v>1965794.7960300001</v>
      </c>
      <c r="H1152" s="2">
        <f t="shared" si="23"/>
        <v>0.7099999999627471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170048.43000000002</v>
      </c>
      <c r="D1153" s="1">
        <f>BILANCA!E176</f>
        <v>194479.78</v>
      </c>
      <c r="E1153" s="1">
        <v>0</v>
      </c>
      <c r="F1153" s="1">
        <v>0</v>
      </c>
      <c r="G1153" s="2">
        <f t="shared" si="22"/>
        <v>95031.358300000022</v>
      </c>
      <c r="H1153" s="2">
        <f t="shared" si="23"/>
        <v>0.65000000002328306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166704.08000000002</v>
      </c>
      <c r="D1154" s="1">
        <f>BILANCA!E177</f>
        <v>193098.21</v>
      </c>
      <c r="E1154" s="1">
        <v>0</v>
      </c>
      <c r="F1154" s="1">
        <v>0</v>
      </c>
      <c r="G1154" s="2">
        <f t="shared" si="22"/>
        <v>94545.98550000001</v>
      </c>
      <c r="H1154" s="2">
        <f t="shared" si="23"/>
        <v>0.29000000000814907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129843.14</v>
      </c>
      <c r="D1155" s="1">
        <f>BILANCA!E178</f>
        <v>148931.78</v>
      </c>
      <c r="E1155" s="1">
        <v>0</v>
      </c>
      <c r="F1155" s="1">
        <v>0</v>
      </c>
      <c r="G1155" s="2">
        <f t="shared" si="22"/>
        <v>73565.5524</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34966.44</v>
      </c>
      <c r="D1156" s="1">
        <f>BILANCA!E179</f>
        <v>43716.01</v>
      </c>
      <c r="E1156" s="1">
        <v>0</v>
      </c>
      <c r="F1156" s="1">
        <v>0</v>
      </c>
      <c r="G1156" s="2">
        <f t="shared" si="22"/>
        <v>21174.933579999997</v>
      </c>
      <c r="H1156" s="2">
        <f t="shared" si="23"/>
        <v>0.45000000000436557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97.54</v>
      </c>
      <c r="D1157" s="1">
        <f>BILANCA!E180</f>
        <v>73.680000000000007</v>
      </c>
      <c r="E1157" s="1">
        <v>0</v>
      </c>
      <c r="F1157" s="1">
        <v>0</v>
      </c>
      <c r="G1157" s="2">
        <f t="shared" si="22"/>
        <v>42.6126</v>
      </c>
      <c r="H1157" s="2">
        <f t="shared" si="23"/>
        <v>0.77999999999998693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97.54</v>
      </c>
      <c r="D1160" s="1">
        <f>BILANCA!E183</f>
        <v>73.680000000000007</v>
      </c>
      <c r="E1160" s="1">
        <v>0</v>
      </c>
      <c r="F1160" s="1">
        <v>0</v>
      </c>
      <c r="G1160" s="2">
        <f t="shared" si="22"/>
        <v>43.347300000000004</v>
      </c>
      <c r="H1160" s="2">
        <f t="shared" si="23"/>
        <v>0.77999999999998693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335.79</v>
      </c>
      <c r="D1163" s="1">
        <f>BILANCA!E186</f>
        <v>0</v>
      </c>
      <c r="E1163" s="1">
        <v>0</v>
      </c>
      <c r="F1163" s="1">
        <v>0</v>
      </c>
      <c r="G1163" s="2">
        <f t="shared" si="22"/>
        <v>60.4422</v>
      </c>
      <c r="H1163" s="2">
        <f t="shared" si="23"/>
        <v>0.20999999999997954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1461.17</v>
      </c>
      <c r="D1165" s="1">
        <f>BILANCA!E188</f>
        <v>376.74</v>
      </c>
      <c r="E1165" s="1">
        <v>0</v>
      </c>
      <c r="F1165" s="1">
        <v>0</v>
      </c>
      <c r="G1165" s="2">
        <f t="shared" si="22"/>
        <v>403.06630000000007</v>
      </c>
      <c r="H1165" s="2">
        <f t="shared" si="23"/>
        <v>0.43000000000006366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424.47</v>
      </c>
      <c r="D1166" s="1">
        <f>BILANCA!E189</f>
        <v>1381.57</v>
      </c>
      <c r="E1166" s="1">
        <v>0</v>
      </c>
      <c r="F1166" s="1">
        <v>0</v>
      </c>
      <c r="G1166" s="2">
        <f t="shared" si="22"/>
        <v>583.33262999999999</v>
      </c>
      <c r="H1166" s="2">
        <f t="shared" si="23"/>
        <v>0.90000000000009095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2919.88</v>
      </c>
      <c r="D1211" s="1">
        <f>BILANCA!E234</f>
        <v>0</v>
      </c>
      <c r="E1211" s="1">
        <v>0</v>
      </c>
      <c r="F1211" s="1">
        <v>0</v>
      </c>
      <c r="G1211" s="2">
        <f t="shared" si="22"/>
        <v>665.73264000000006</v>
      </c>
      <c r="H1211" s="2">
        <f t="shared" si="23"/>
        <v>0.11999999999989086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2919.88</v>
      </c>
      <c r="D1212" s="1">
        <f>BILANCA!E235</f>
        <v>0</v>
      </c>
      <c r="E1212" s="1">
        <v>0</v>
      </c>
      <c r="F1212" s="1">
        <v>0</v>
      </c>
      <c r="G1212" s="2">
        <f t="shared" si="22"/>
        <v>668.6525200000001</v>
      </c>
      <c r="H1212" s="2">
        <f t="shared" si="23"/>
        <v>0.11999999999989086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3674886.2800000003</v>
      </c>
      <c r="D1214" s="1">
        <f>BILANCA!E237</f>
        <v>3699013.8</v>
      </c>
      <c r="E1214" s="1">
        <v>0</v>
      </c>
      <c r="F1214" s="1">
        <v>0</v>
      </c>
      <c r="G1214" s="2">
        <f t="shared" si="22"/>
        <v>2557843.1062799999</v>
      </c>
      <c r="H1214" s="2">
        <f t="shared" si="23"/>
        <v>0.48000000044703484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3664679.25</v>
      </c>
      <c r="D1215" s="1">
        <f>BILANCA!E238</f>
        <v>3676228.73</v>
      </c>
      <c r="E1215" s="1">
        <v>0</v>
      </c>
      <c r="F1215" s="1">
        <v>0</v>
      </c>
      <c r="G1215" s="2">
        <f t="shared" si="22"/>
        <v>2555975.7167199999</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3664679.25</v>
      </c>
      <c r="D1216" s="1">
        <f>BILANCA!E239</f>
        <v>3676228.73</v>
      </c>
      <c r="E1216" s="1">
        <v>0</v>
      </c>
      <c r="F1216" s="1">
        <v>0</v>
      </c>
      <c r="G1216" s="2">
        <f t="shared" si="22"/>
        <v>2566992.8534300001</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3664679.25</v>
      </c>
      <c r="D1217" s="1">
        <f>BILANCA!E240</f>
        <v>3676228.73</v>
      </c>
      <c r="E1217" s="1">
        <v>0</v>
      </c>
      <c r="F1217" s="1">
        <v>0</v>
      </c>
      <c r="G1217" s="2">
        <f t="shared" si="22"/>
        <v>2578009.9901400004</v>
      </c>
      <c r="H1217" s="2">
        <f t="shared" si="23"/>
        <v>0.52000000001862645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4720.16</v>
      </c>
      <c r="D1222" s="1">
        <f>BILANCA!E245</f>
        <v>21395.46</v>
      </c>
      <c r="E1222" s="1">
        <v>0</v>
      </c>
      <c r="F1222" s="1">
        <v>0</v>
      </c>
      <c r="G1222" s="2">
        <f t="shared" si="22"/>
        <v>11355.14812</v>
      </c>
      <c r="H1222" s="2">
        <f t="shared" si="23"/>
        <v>0.61999999999898137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4720.16</v>
      </c>
      <c r="D1223" s="1">
        <f>BILANCA!E246</f>
        <v>21395.46</v>
      </c>
      <c r="E1223" s="1">
        <v>0</v>
      </c>
      <c r="F1223" s="1">
        <v>0</v>
      </c>
      <c r="G1223" s="2">
        <f t="shared" si="22"/>
        <v>11402.6592</v>
      </c>
      <c r="H1223" s="2">
        <f t="shared" si="23"/>
        <v>0.61999999999898137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4720.16</v>
      </c>
      <c r="D1224" s="1">
        <f>BILANCA!E247</f>
        <v>21395.46</v>
      </c>
      <c r="E1224" s="1">
        <v>0</v>
      </c>
      <c r="F1224" s="1">
        <v>0</v>
      </c>
      <c r="G1224" s="2">
        <f t="shared" si="22"/>
        <v>11450.170279999998</v>
      </c>
      <c r="H1224" s="2">
        <f t="shared" si="23"/>
        <v>0.61999999999898137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5486.87</v>
      </c>
      <c r="D1232" s="1">
        <f>BILANCA!E255</f>
        <v>1389.61</v>
      </c>
      <c r="E1232" s="1">
        <v>0</v>
      </c>
      <c r="F1232" s="1">
        <v>0</v>
      </c>
      <c r="G1232" s="2">
        <f t="shared" si="22"/>
        <v>2058.25641</v>
      </c>
      <c r="H1232" s="2">
        <f t="shared" si="23"/>
        <v>0.52000000000020918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18617.53</v>
      </c>
      <c r="E1236" s="1">
        <v>0</v>
      </c>
      <c r="F1236" s="1">
        <v>0</v>
      </c>
      <c r="G1236" s="2">
        <f t="shared" si="22"/>
        <v>9420.4701800000003</v>
      </c>
      <c r="H1236" s="2">
        <f t="shared" si="23"/>
        <v>0.47000000000116415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18617.53</v>
      </c>
      <c r="E1237" s="1">
        <v>0</v>
      </c>
      <c r="F1237" s="1">
        <v>0</v>
      </c>
      <c r="G1237" s="2">
        <f t="shared" si="22"/>
        <v>9457.7052399999993</v>
      </c>
      <c r="H1237" s="2">
        <f t="shared" si="23"/>
        <v>0.47000000000116415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1389.61</v>
      </c>
      <c r="E1240" s="1">
        <v>0</v>
      </c>
      <c r="F1240" s="1">
        <v>0</v>
      </c>
      <c r="G1240" s="2">
        <f t="shared" si="22"/>
        <v>714.25954000000002</v>
      </c>
      <c r="H1240" s="2">
        <f t="shared" si="23"/>
        <v>0.39000000000010004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5486.87</v>
      </c>
      <c r="D1241" s="1">
        <f>BILANCA!E265</f>
        <v>0</v>
      </c>
      <c r="E1241" s="1">
        <v>0</v>
      </c>
      <c r="F1241" s="1">
        <v>0</v>
      </c>
      <c r="G1241" s="2">
        <f t="shared" si="22"/>
        <v>1415.6124600000001</v>
      </c>
      <c r="H1241" s="2">
        <f t="shared" si="23"/>
        <v>0.13000000000010914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1461.17</v>
      </c>
      <c r="D1244" s="1">
        <f>BILANCA!E268</f>
        <v>278.49</v>
      </c>
      <c r="E1244" s="1">
        <v>0</v>
      </c>
      <c r="F1244" s="1">
        <v>0</v>
      </c>
      <c r="G1244" s="2">
        <f t="shared" si="24"/>
        <v>526.73715000000004</v>
      </c>
      <c r="H1244" s="2">
        <f t="shared" si="23"/>
        <v>0.66000000000008185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5940.67</v>
      </c>
      <c r="D1245" s="1">
        <f>BILANCA!E269</f>
        <v>6007.61</v>
      </c>
      <c r="E1245" s="1">
        <v>0</v>
      </c>
      <c r="F1245" s="1">
        <v>0</v>
      </c>
      <c r="G1245" s="2">
        <f t="shared" si="24"/>
        <v>4704.4431800000002</v>
      </c>
      <c r="H1245" s="2">
        <f t="shared" si="23"/>
        <v>0.72000000000025466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1106.5999999999999</v>
      </c>
      <c r="D1263" s="1">
        <f>BILANCA!E287</f>
        <v>193098.21</v>
      </c>
      <c r="E1263" s="1">
        <v>0</v>
      </c>
      <c r="F1263" s="1">
        <v>0</v>
      </c>
      <c r="G1263" s="2">
        <f t="shared" si="24"/>
        <v>108444.8456</v>
      </c>
      <c r="H1263" s="2">
        <f t="shared" si="23"/>
        <v>0.60999999999194188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165597.48000000001</v>
      </c>
      <c r="D1264" s="1">
        <f>BILANCA!E288</f>
        <v>0</v>
      </c>
      <c r="E1264" s="1">
        <v>0</v>
      </c>
      <c r="F1264" s="1">
        <v>0</v>
      </c>
      <c r="G1264" s="2">
        <f t="shared" si="24"/>
        <v>46532.89188000001</v>
      </c>
      <c r="H1264" s="2">
        <f t="shared" si="23"/>
        <v>0.48000000001047738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1381.57</v>
      </c>
      <c r="E1265" s="1">
        <v>0</v>
      </c>
      <c r="F1265" s="1">
        <v>0</v>
      </c>
      <c r="G1265" s="2">
        <f t="shared" si="24"/>
        <v>779.20547999999985</v>
      </c>
      <c r="H1265" s="2">
        <f t="shared" si="23"/>
        <v>0.43000000000006366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424.47</v>
      </c>
      <c r="D1266" s="1">
        <f>BILANCA!E290</f>
        <v>0</v>
      </c>
      <c r="E1266" s="1">
        <v>0</v>
      </c>
      <c r="F1266" s="1">
        <v>0</v>
      </c>
      <c r="G1266" s="2">
        <f t="shared" si="24"/>
        <v>120.12501</v>
      </c>
      <c r="H1266" s="2">
        <f t="shared" si="23"/>
        <v>0.47000000000002728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1461.17</v>
      </c>
      <c r="D1278" s="1">
        <f>BILANCA!E302</f>
        <v>376.74</v>
      </c>
      <c r="E1278" s="1">
        <v>0</v>
      </c>
      <c r="F1278" s="1">
        <v>0</v>
      </c>
      <c r="G1278" s="2">
        <f t="shared" si="24"/>
        <v>653.32174999999995</v>
      </c>
      <c r="H1278" s="2">
        <f t="shared" si="23"/>
        <v>0.43000000000006366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1860857.65</v>
      </c>
      <c r="D1408" s="1">
        <f>'RAS-funkcijski'!E114</f>
        <v>2289829.0599999996</v>
      </c>
      <c r="E1408" s="1">
        <v>0</v>
      </c>
      <c r="F1408" s="1">
        <v>0</v>
      </c>
      <c r="G1408" s="2">
        <f t="shared" si="24"/>
        <v>708456.73469999991</v>
      </c>
      <c r="H1408" s="2">
        <f t="shared" si="27"/>
        <v>0.40999999968335032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1759651.22</v>
      </c>
      <c r="D1409" s="1">
        <f>'RAS-funkcijski'!E115</f>
        <v>2138893.8199999998</v>
      </c>
      <c r="E1409" s="1">
        <v>0</v>
      </c>
      <c r="F1409" s="1">
        <v>0</v>
      </c>
      <c r="G1409" s="2">
        <f t="shared" si="24"/>
        <v>670155.71346</v>
      </c>
      <c r="H1409" s="2">
        <f t="shared" si="27"/>
        <v>0.40000000013969839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1759651.22</v>
      </c>
      <c r="D1411" s="1">
        <f>'RAS-funkcijski'!E117</f>
        <v>2138893.8199999998</v>
      </c>
      <c r="E1411" s="1">
        <v>0</v>
      </c>
      <c r="F1411" s="1">
        <v>0</v>
      </c>
      <c r="G1411" s="2">
        <f t="shared" si="24"/>
        <v>682230.59117999999</v>
      </c>
      <c r="H1411" s="2">
        <f t="shared" si="27"/>
        <v>0.40000000013969839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101206.43</v>
      </c>
      <c r="D1420" s="1">
        <f>'RAS-funkcijski'!E126</f>
        <v>150935.24</v>
      </c>
      <c r="E1420" s="1">
        <v>0</v>
      </c>
      <c r="F1420" s="1">
        <v>0</v>
      </c>
      <c r="G1420" s="2">
        <f t="shared" si="24"/>
        <v>49175.383019999994</v>
      </c>
      <c r="H1420" s="2">
        <f t="shared" si="27"/>
        <v>0.66999999998370185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1860857.65</v>
      </c>
      <c r="D1435" s="13">
        <f>'RAS-funkcijski'!E141</f>
        <v>2289829.0599999996</v>
      </c>
      <c r="E1435" s="13">
        <v>0</v>
      </c>
      <c r="F1435" s="13">
        <v>0</v>
      </c>
      <c r="G1435" s="14">
        <f t="shared" si="24"/>
        <v>882350.66048999992</v>
      </c>
      <c r="H1435" s="14">
        <f t="shared" si="27"/>
        <v>0.40999999968335032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167128.54</v>
      </c>
      <c r="D1480" s="6"/>
      <c r="E1480" s="6">
        <v>0</v>
      </c>
      <c r="F1480" s="6">
        <v>0</v>
      </c>
      <c r="G1480" s="7">
        <f t="shared" ref="G1480:G1580" si="34">B1480/1000*C1480</f>
        <v>167.12854000000002</v>
      </c>
      <c r="H1480" s="7">
        <f t="shared" ref="H1480:H1580" si="35">ABS(C1480-ROUND(C1480,0))</f>
        <v>0.45999999999185093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2446577.12</v>
      </c>
      <c r="D1481" s="1">
        <v>0</v>
      </c>
      <c r="E1481" s="1">
        <v>0</v>
      </c>
      <c r="F1481" s="1">
        <v>0</v>
      </c>
      <c r="G1481" s="2">
        <f t="shared" si="34"/>
        <v>4893.1542400000008</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2369641.7200000002</v>
      </c>
      <c r="D1483" s="1">
        <v>0</v>
      </c>
      <c r="E1483" s="1">
        <v>0</v>
      </c>
      <c r="F1483" s="1">
        <v>0</v>
      </c>
      <c r="G1483" s="2">
        <f t="shared" si="34"/>
        <v>9478.5668800000003</v>
      </c>
      <c r="H1483" s="2">
        <f t="shared" si="35"/>
        <v>0.27999999979510903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1844519.21</v>
      </c>
      <c r="D1484" s="1">
        <v>0</v>
      </c>
      <c r="E1484" s="1">
        <v>0</v>
      </c>
      <c r="F1484" s="1">
        <v>0</v>
      </c>
      <c r="G1484" s="2">
        <f t="shared" si="34"/>
        <v>9222.5960500000001</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432749.28</v>
      </c>
      <c r="D1485" s="1">
        <v>0</v>
      </c>
      <c r="E1485" s="1">
        <v>0</v>
      </c>
      <c r="F1485" s="1">
        <v>0</v>
      </c>
      <c r="G1485" s="2">
        <f t="shared" si="34"/>
        <v>2596.4956800000004</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1884.76</v>
      </c>
      <c r="D1486" s="1">
        <v>0</v>
      </c>
      <c r="E1486" s="1">
        <v>0</v>
      </c>
      <c r="F1486" s="1">
        <v>0</v>
      </c>
      <c r="G1486" s="2">
        <f t="shared" si="34"/>
        <v>13.19332</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88382.87</v>
      </c>
      <c r="D1489" s="1">
        <v>0</v>
      </c>
      <c r="E1489" s="1">
        <v>0</v>
      </c>
      <c r="F1489" s="1">
        <v>0</v>
      </c>
      <c r="G1489" s="2">
        <f t="shared" si="34"/>
        <v>883.82870000000003</v>
      </c>
      <c r="H1489" s="2">
        <f t="shared" si="35"/>
        <v>0.13000000000465661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2105.6</v>
      </c>
      <c r="D1491" s="1">
        <v>0</v>
      </c>
      <c r="E1491" s="1">
        <v>0</v>
      </c>
      <c r="F1491" s="1">
        <v>0</v>
      </c>
      <c r="G1491" s="2">
        <f t="shared" si="34"/>
        <v>25.267199999999999</v>
      </c>
      <c r="H1491" s="2">
        <f t="shared" si="35"/>
        <v>0.40000000000009095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76935.399999999994</v>
      </c>
      <c r="D1492" s="1">
        <v>0</v>
      </c>
      <c r="E1492" s="1">
        <v>0</v>
      </c>
      <c r="F1492" s="1">
        <v>0</v>
      </c>
      <c r="G1492" s="2">
        <f t="shared" si="34"/>
        <v>1000.1601999999999</v>
      </c>
      <c r="H1492" s="2">
        <f t="shared" si="35"/>
        <v>0.39999999999417923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2419225.88</v>
      </c>
      <c r="D1499" s="1">
        <v>0</v>
      </c>
      <c r="E1499" s="1">
        <v>0</v>
      </c>
      <c r="F1499" s="1">
        <v>0</v>
      </c>
      <c r="G1499" s="2">
        <f t="shared" si="34"/>
        <v>48384.517599999999</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2341977.58</v>
      </c>
      <c r="D1501" s="1">
        <v>0</v>
      </c>
      <c r="E1501" s="1">
        <v>0</v>
      </c>
      <c r="F1501" s="1">
        <v>0</v>
      </c>
      <c r="G1501" s="2">
        <f t="shared" si="34"/>
        <v>51523.506759999997</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1825430.56</v>
      </c>
      <c r="D1502" s="1">
        <v>0</v>
      </c>
      <c r="E1502" s="1">
        <v>0</v>
      </c>
      <c r="F1502" s="1">
        <v>0</v>
      </c>
      <c r="G1502" s="2">
        <f t="shared" si="34"/>
        <v>41984.902880000001</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422729.71</v>
      </c>
      <c r="D1503" s="1">
        <v>0</v>
      </c>
      <c r="E1503" s="1">
        <v>0</v>
      </c>
      <c r="F1503" s="1">
        <v>0</v>
      </c>
      <c r="G1503" s="2">
        <f t="shared" si="34"/>
        <v>10145.51304</v>
      </c>
      <c r="H1503" s="2">
        <f t="shared" si="35"/>
        <v>0.28999999997904524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1908.62</v>
      </c>
      <c r="D1504" s="1">
        <v>0</v>
      </c>
      <c r="E1504" s="1">
        <v>0</v>
      </c>
      <c r="F1504" s="1">
        <v>0</v>
      </c>
      <c r="G1504" s="2">
        <f t="shared" si="34"/>
        <v>47.715499999999999</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88718.66</v>
      </c>
      <c r="D1507" s="1">
        <v>0</v>
      </c>
      <c r="E1507" s="1">
        <v>0</v>
      </c>
      <c r="F1507" s="1">
        <v>0</v>
      </c>
      <c r="G1507" s="2">
        <f t="shared" si="34"/>
        <v>2484.12248</v>
      </c>
      <c r="H1507" s="2">
        <f t="shared" si="35"/>
        <v>0.33999999999650754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3190.03</v>
      </c>
      <c r="D1509" s="1">
        <v>0</v>
      </c>
      <c r="E1509" s="1">
        <v>0</v>
      </c>
      <c r="F1509" s="1">
        <v>0</v>
      </c>
      <c r="G1509" s="2">
        <f t="shared" si="34"/>
        <v>95.700900000000004</v>
      </c>
      <c r="H1509" s="2">
        <f t="shared" si="35"/>
        <v>3.0000000000200089E-2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77248.3</v>
      </c>
      <c r="D1510" s="1">
        <v>0</v>
      </c>
      <c r="E1510" s="1">
        <v>0</v>
      </c>
      <c r="F1510" s="1">
        <v>0</v>
      </c>
      <c r="G1510" s="2">
        <f t="shared" si="34"/>
        <v>2394.6973000000003</v>
      </c>
      <c r="H1510" s="2">
        <f t="shared" si="35"/>
        <v>0.30000000000291038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194479.78000000026</v>
      </c>
      <c r="D1517" s="1">
        <v>0</v>
      </c>
      <c r="E1517" s="1">
        <v>0</v>
      </c>
      <c r="F1517" s="1">
        <v>0</v>
      </c>
      <c r="G1517" s="2">
        <f t="shared" si="34"/>
        <v>7390.23164000001</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194479.78</v>
      </c>
      <c r="D1576" s="1">
        <v>0</v>
      </c>
      <c r="E1576" s="1">
        <v>0</v>
      </c>
      <c r="F1576" s="1">
        <v>0</v>
      </c>
      <c r="G1576" s="2">
        <f t="shared" si="34"/>
        <v>18864.538660000002</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193098.21</v>
      </c>
      <c r="D1578" s="1">
        <v>0</v>
      </c>
      <c r="E1578" s="1">
        <v>0</v>
      </c>
      <c r="F1578" s="1">
        <v>0</v>
      </c>
      <c r="G1578" s="2">
        <f t="shared" si="34"/>
        <v>19116.72279</v>
      </c>
      <c r="H1578" s="2">
        <f t="shared" si="35"/>
        <v>0.20999999999185093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1381.57</v>
      </c>
      <c r="D1579" s="1">
        <v>0</v>
      </c>
      <c r="E1579" s="1">
        <v>0</v>
      </c>
      <c r="F1579" s="1">
        <v>0</v>
      </c>
      <c r="G1579" s="2">
        <f t="shared" si="34"/>
        <v>138.15700000000001</v>
      </c>
      <c r="H1579" s="2">
        <f t="shared" si="35"/>
        <v>0.43000000000006366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15413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1884264.5499999998</v>
      </c>
      <c r="I16" s="170">
        <f>'PR-RAS'!E6</f>
        <v>2314138.17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1838538.01</v>
      </c>
      <c r="I17" s="170">
        <f>'PR-RAS'!E151</f>
        <v>2206129.1800000006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4720.1599999999089</v>
      </c>
      <c r="I18" s="170">
        <f>'PR-RAS'!E645</f>
        <v>21395.459999999402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3664679.2399999998</v>
      </c>
      <c r="I20" s="173">
        <f>BILANCA!E7</f>
        <v>3669864.8599999994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180255.47</v>
      </c>
      <c r="I21" s="175">
        <f>BILANCA!E68</f>
        <v>223628.71999999997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170048.43000000002</v>
      </c>
      <c r="I22" s="175">
        <f>BILANCA!E176</f>
        <v>194479.78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3674886.2800000003</v>
      </c>
      <c r="I23" s="177">
        <f>BILANCA!E237</f>
        <v>3699013.8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1860857.65</v>
      </c>
      <c r="I27" s="175">
        <f>'RAS-funkcijski'!E114</f>
        <v>2289829.0599999996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1860857.65</v>
      </c>
      <c r="I28" s="179">
        <f>'RAS-funkcijski'!E141</f>
        <v>2289829.0599999996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167128.54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194479.78000000026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194479.78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52" zoomScaleNormal="100" workbookViewId="0">
      <selection activeCell="E81" sqref="E8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1884264.5499999998</v>
      </c>
      <c r="E6" s="51">
        <f>E7+E44+E50+E82+E106+E124+E133+E139</f>
        <v>2314138.17</v>
      </c>
      <c r="F6" s="52">
        <f t="shared" ref="F6:F131" si="0">IF(D6&lt;&gt;0,IF(E6/D6&gt;=100,"&gt;&gt;100",E6/D6*100),"-")</f>
        <v>122.81386761747441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1391052.64</v>
      </c>
      <c r="E50" s="51">
        <f>E51+E54+E59+E62+E65+E68+E71+E74+E77</f>
        <v>1684775.58</v>
      </c>
      <c r="F50" s="52">
        <f t="shared" si="0"/>
        <v>121.11515636101306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1351107.39</v>
      </c>
      <c r="E68" s="51">
        <f t="shared" si="15"/>
        <v>1662655.78</v>
      </c>
      <c r="F68" s="52">
        <f t="shared" si="0"/>
        <v>123.05874368728011</v>
      </c>
    </row>
    <row r="69" spans="1:6" ht="12.75" customHeight="1" x14ac:dyDescent="0.2">
      <c r="A69" s="53" t="s">
        <v>184</v>
      </c>
      <c r="B69" s="85" t="s">
        <v>185</v>
      </c>
      <c r="C69" s="50" t="s">
        <v>184</v>
      </c>
      <c r="D69" s="242">
        <v>1307767.26</v>
      </c>
      <c r="E69" s="242">
        <v>1619974.29</v>
      </c>
      <c r="F69" s="52">
        <f t="shared" si="0"/>
        <v>123.87328690274751</v>
      </c>
    </row>
    <row r="70" spans="1:6" ht="24" x14ac:dyDescent="0.2">
      <c r="A70" s="53" t="s">
        <v>186</v>
      </c>
      <c r="B70" s="85" t="s">
        <v>187</v>
      </c>
      <c r="C70" s="50" t="s">
        <v>186</v>
      </c>
      <c r="D70" s="242">
        <v>43340.13</v>
      </c>
      <c r="E70" s="242">
        <v>42681.49</v>
      </c>
      <c r="F70" s="52">
        <f t="shared" si="0"/>
        <v>98.480299897577609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2547.1</v>
      </c>
      <c r="E74" s="51">
        <f t="shared" si="17"/>
        <v>21859.8</v>
      </c>
      <c r="F74" s="52">
        <f t="shared" si="0"/>
        <v>858.22307722507958</v>
      </c>
    </row>
    <row r="75" spans="1:6" ht="12.75" customHeight="1" x14ac:dyDescent="0.2">
      <c r="A75" s="53" t="s">
        <v>196</v>
      </c>
      <c r="B75" s="85" t="s">
        <v>197</v>
      </c>
      <c r="C75" s="50" t="s">
        <v>196</v>
      </c>
      <c r="D75" s="242">
        <v>2547.1</v>
      </c>
      <c r="E75" s="242">
        <v>21859.8</v>
      </c>
      <c r="F75" s="52">
        <f t="shared" si="0"/>
        <v>858.22307722507958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37398.15</v>
      </c>
      <c r="E77" s="51">
        <f t="shared" si="18"/>
        <v>260</v>
      </c>
      <c r="F77" s="52">
        <f t="shared" si="0"/>
        <v>0.69522155507692218</v>
      </c>
    </row>
    <row r="78" spans="1:6" ht="12.75" customHeight="1" x14ac:dyDescent="0.2">
      <c r="A78" s="53">
        <v>6391</v>
      </c>
      <c r="B78" s="85" t="s">
        <v>202</v>
      </c>
      <c r="C78" s="50" t="s">
        <v>203</v>
      </c>
      <c r="D78" s="242">
        <v>5819.9</v>
      </c>
      <c r="E78" s="242">
        <v>260</v>
      </c>
      <c r="F78" s="52">
        <f t="shared" si="0"/>
        <v>4.4674307118679017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31578.25</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0.19</v>
      </c>
      <c r="E82" s="51">
        <f t="shared" si="19"/>
        <v>0</v>
      </c>
      <c r="F82" s="52">
        <f t="shared" si="0"/>
        <v>0</v>
      </c>
    </row>
    <row r="83" spans="1:6" ht="12.75" customHeight="1" x14ac:dyDescent="0.2">
      <c r="A83" s="53">
        <v>641</v>
      </c>
      <c r="B83" s="85" t="s">
        <v>212</v>
      </c>
      <c r="C83" s="50" t="s">
        <v>213</v>
      </c>
      <c r="D83" s="51">
        <f t="shared" ref="D83:E83" si="20">SUM(D84:D90)</f>
        <v>0.19</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0.19</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127319.19</v>
      </c>
      <c r="E106" s="51">
        <f t="shared" si="23"/>
        <v>99493.64</v>
      </c>
      <c r="F106" s="52">
        <f t="shared" si="0"/>
        <v>78.145046320197281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127319.19</v>
      </c>
      <c r="E112" s="51">
        <f t="shared" si="25"/>
        <v>99493.64</v>
      </c>
      <c r="F112" s="52">
        <f t="shared" si="0"/>
        <v>78.145046320197281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127319.19</v>
      </c>
      <c r="E117" s="242">
        <v>99493.64</v>
      </c>
      <c r="F117" s="52">
        <f t="shared" si="0"/>
        <v>78.145046320197281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31416.920000000002</v>
      </c>
      <c r="E124" s="51">
        <f t="shared" si="27"/>
        <v>34152.629999999997</v>
      </c>
      <c r="F124" s="52">
        <f t="shared" si="0"/>
        <v>108.70776002230645</v>
      </c>
    </row>
    <row r="125" spans="1:6" ht="12.75" customHeight="1" x14ac:dyDescent="0.2">
      <c r="A125" s="53">
        <v>661</v>
      </c>
      <c r="B125" s="86" t="s">
        <v>296</v>
      </c>
      <c r="C125" s="50" t="s">
        <v>297</v>
      </c>
      <c r="D125" s="51">
        <f t="shared" ref="D125:E125" si="28">SUM(D126:D127)</f>
        <v>27547.65</v>
      </c>
      <c r="E125" s="51">
        <f t="shared" si="28"/>
        <v>29195.23</v>
      </c>
      <c r="F125" s="52">
        <f t="shared" si="0"/>
        <v>105.98083684089205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27547.65</v>
      </c>
      <c r="E127" s="242">
        <v>29195.23</v>
      </c>
      <c r="F127" s="52">
        <f t="shared" si="0"/>
        <v>105.98083684089205</v>
      </c>
    </row>
    <row r="128" spans="1:6" ht="24" x14ac:dyDescent="0.2">
      <c r="A128" s="53">
        <v>663</v>
      </c>
      <c r="B128" s="231" t="s">
        <v>302</v>
      </c>
      <c r="C128" s="50" t="s">
        <v>303</v>
      </c>
      <c r="D128" s="51">
        <f t="shared" ref="D128:E128" si="29">SUM(D129:D132)</f>
        <v>3869.27</v>
      </c>
      <c r="E128" s="51">
        <f t="shared" si="29"/>
        <v>4957.3999999999996</v>
      </c>
      <c r="F128" s="52">
        <f t="shared" si="0"/>
        <v>128.1223589979505</v>
      </c>
    </row>
    <row r="129" spans="1:6" ht="12.75" customHeight="1" x14ac:dyDescent="0.2">
      <c r="A129" s="53">
        <v>6631</v>
      </c>
      <c r="B129" s="86" t="s">
        <v>304</v>
      </c>
      <c r="C129" s="50" t="s">
        <v>305</v>
      </c>
      <c r="D129" s="242">
        <v>1722.21</v>
      </c>
      <c r="E129" s="242"/>
      <c r="F129" s="52">
        <f t="shared" si="0"/>
        <v>0</v>
      </c>
    </row>
    <row r="130" spans="1:6" ht="12.75" customHeight="1" x14ac:dyDescent="0.2">
      <c r="A130" s="53">
        <v>6632</v>
      </c>
      <c r="B130" s="232" t="s">
        <v>306</v>
      </c>
      <c r="C130" s="50" t="s">
        <v>307</v>
      </c>
      <c r="D130" s="242">
        <v>2147.06</v>
      </c>
      <c r="E130" s="242">
        <v>4957.3999999999996</v>
      </c>
      <c r="F130" s="52">
        <f t="shared" si="0"/>
        <v>230.89247622330066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334475.61000000004</v>
      </c>
      <c r="E133" s="51">
        <f t="shared" si="30"/>
        <v>495716.31999999995</v>
      </c>
      <c r="F133" s="52">
        <f t="shared" ref="F133:F223" si="31">IF(D133&lt;&gt;0,IF(E133/D133&gt;=100,"&gt;&gt;100",E133/D133*100),"-")</f>
        <v>148.20701575220983</v>
      </c>
    </row>
    <row r="134" spans="1:6" ht="24" x14ac:dyDescent="0.2">
      <c r="A134" s="53">
        <v>671</v>
      </c>
      <c r="B134" s="232" t="s">
        <v>314</v>
      </c>
      <c r="C134" s="50" t="s">
        <v>315</v>
      </c>
      <c r="D134" s="51">
        <f t="shared" ref="D134:E134" si="32">SUM(D135:D137)</f>
        <v>334475.61000000004</v>
      </c>
      <c r="E134" s="51">
        <f t="shared" si="32"/>
        <v>495716.31999999995</v>
      </c>
      <c r="F134" s="52">
        <f t="shared" si="31"/>
        <v>148.20701575220983</v>
      </c>
    </row>
    <row r="135" spans="1:6" ht="12.75" customHeight="1" x14ac:dyDescent="0.2">
      <c r="A135" s="53">
        <v>6711</v>
      </c>
      <c r="B135" s="85" t="s">
        <v>316</v>
      </c>
      <c r="C135" s="50" t="s">
        <v>317</v>
      </c>
      <c r="D135" s="242">
        <v>333490.53000000003</v>
      </c>
      <c r="E135" s="242">
        <v>464273.16</v>
      </c>
      <c r="F135" s="52">
        <f t="shared" si="31"/>
        <v>139.21629498744684</v>
      </c>
    </row>
    <row r="136" spans="1:6" ht="24" x14ac:dyDescent="0.2">
      <c r="A136" s="53">
        <v>6712</v>
      </c>
      <c r="B136" s="232" t="s">
        <v>318</v>
      </c>
      <c r="C136" s="50" t="s">
        <v>319</v>
      </c>
      <c r="D136" s="242">
        <v>985.08</v>
      </c>
      <c r="E136" s="242">
        <v>31443.16</v>
      </c>
      <c r="F136" s="52">
        <f t="shared" si="31"/>
        <v>3191.9397409347466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1838538.01</v>
      </c>
      <c r="E151" s="51">
        <f t="shared" si="35"/>
        <v>2206129.1800000006</v>
      </c>
      <c r="F151" s="52">
        <f t="shared" si="31"/>
        <v>119.99366714207886</v>
      </c>
    </row>
    <row r="152" spans="1:6" ht="12.75" customHeight="1" x14ac:dyDescent="0.2">
      <c r="A152" s="53">
        <v>31</v>
      </c>
      <c r="B152" s="85" t="s">
        <v>349</v>
      </c>
      <c r="C152" s="50" t="s">
        <v>35</v>
      </c>
      <c r="D152" s="51">
        <f t="shared" ref="D152:E152" si="36">D153+D158+D159</f>
        <v>1486000.6300000001</v>
      </c>
      <c r="E152" s="51">
        <f t="shared" si="36"/>
        <v>1676325.4300000002</v>
      </c>
      <c r="F152" s="52">
        <f t="shared" si="31"/>
        <v>112.80785459693917</v>
      </c>
    </row>
    <row r="153" spans="1:6" ht="12.75" customHeight="1" x14ac:dyDescent="0.2">
      <c r="A153" s="53">
        <v>311</v>
      </c>
      <c r="B153" s="85" t="s">
        <v>350</v>
      </c>
      <c r="C153" s="50" t="s">
        <v>351</v>
      </c>
      <c r="D153" s="51">
        <f t="shared" ref="D153:E153" si="37">SUM(D154:D157)</f>
        <v>1236202.9000000001</v>
      </c>
      <c r="E153" s="51">
        <f t="shared" si="37"/>
        <v>1390064.27</v>
      </c>
      <c r="F153" s="52">
        <f t="shared" si="31"/>
        <v>112.44628774127612</v>
      </c>
    </row>
    <row r="154" spans="1:6" ht="12.75" customHeight="1" x14ac:dyDescent="0.2">
      <c r="A154" s="53">
        <v>3111</v>
      </c>
      <c r="B154" s="85" t="s">
        <v>352</v>
      </c>
      <c r="C154" s="50" t="s">
        <v>353</v>
      </c>
      <c r="D154" s="242">
        <v>1205332.57</v>
      </c>
      <c r="E154" s="242">
        <v>1390064.27</v>
      </c>
      <c r="F154" s="52">
        <f t="shared" si="31"/>
        <v>115.326201630808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24274.6</v>
      </c>
      <c r="E156" s="242"/>
      <c r="F156" s="52">
        <f t="shared" si="31"/>
        <v>0</v>
      </c>
    </row>
    <row r="157" spans="1:6" ht="12.75" customHeight="1" x14ac:dyDescent="0.2">
      <c r="A157" s="53">
        <v>3114</v>
      </c>
      <c r="B157" s="85" t="s">
        <v>358</v>
      </c>
      <c r="C157" s="50" t="s">
        <v>359</v>
      </c>
      <c r="D157" s="242">
        <v>6595.73</v>
      </c>
      <c r="E157" s="242"/>
      <c r="F157" s="52">
        <f t="shared" si="31"/>
        <v>0</v>
      </c>
    </row>
    <row r="158" spans="1:6" ht="12.75" customHeight="1" x14ac:dyDescent="0.2">
      <c r="A158" s="53">
        <v>312</v>
      </c>
      <c r="B158" s="85" t="s">
        <v>360</v>
      </c>
      <c r="C158" s="50" t="s">
        <v>361</v>
      </c>
      <c r="D158" s="242">
        <v>45225.04</v>
      </c>
      <c r="E158" s="242">
        <v>61000.85</v>
      </c>
      <c r="F158" s="52">
        <f t="shared" si="31"/>
        <v>134.88290999853177</v>
      </c>
    </row>
    <row r="159" spans="1:6" ht="12.75" customHeight="1" x14ac:dyDescent="0.2">
      <c r="A159" s="53">
        <v>313</v>
      </c>
      <c r="B159" s="85" t="s">
        <v>362</v>
      </c>
      <c r="C159" s="50" t="s">
        <v>363</v>
      </c>
      <c r="D159" s="51">
        <f t="shared" ref="D159:E159" si="38">SUM(D160:D162)</f>
        <v>204572.68999999997</v>
      </c>
      <c r="E159" s="51">
        <f t="shared" si="38"/>
        <v>225260.31</v>
      </c>
      <c r="F159" s="52">
        <f t="shared" si="31"/>
        <v>110.11260105148935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204431.11</v>
      </c>
      <c r="E161" s="242">
        <v>225260.31</v>
      </c>
      <c r="F161" s="52">
        <f t="shared" si="31"/>
        <v>110.18886019843066</v>
      </c>
    </row>
    <row r="162" spans="1:6" ht="12.75" customHeight="1" x14ac:dyDescent="0.2">
      <c r="A162" s="53">
        <v>3133</v>
      </c>
      <c r="B162" s="85" t="s">
        <v>367</v>
      </c>
      <c r="C162" s="50" t="s">
        <v>368</v>
      </c>
      <c r="D162" s="242">
        <v>141.58000000000001</v>
      </c>
      <c r="E162" s="242"/>
      <c r="F162" s="52">
        <f t="shared" si="31"/>
        <v>0</v>
      </c>
    </row>
    <row r="163" spans="1:6" ht="12.75" customHeight="1" x14ac:dyDescent="0.2">
      <c r="A163" s="53">
        <v>32</v>
      </c>
      <c r="B163" s="85" t="s">
        <v>369</v>
      </c>
      <c r="C163" s="50" t="s">
        <v>370</v>
      </c>
      <c r="D163" s="51">
        <f t="shared" ref="D163:E163" si="39">D164+D169+D177+D187+D188</f>
        <v>319166.11</v>
      </c>
      <c r="E163" s="51">
        <f t="shared" si="39"/>
        <v>438730.51</v>
      </c>
      <c r="F163" s="52">
        <f t="shared" si="31"/>
        <v>137.46149614694366</v>
      </c>
    </row>
    <row r="164" spans="1:6" ht="12.75" customHeight="1" x14ac:dyDescent="0.2">
      <c r="A164" s="53">
        <v>321</v>
      </c>
      <c r="B164" s="85" t="s">
        <v>371</v>
      </c>
      <c r="C164" s="50" t="s">
        <v>372</v>
      </c>
      <c r="D164" s="51">
        <f t="shared" ref="D164:E164" si="40">SUM(D165:D168)</f>
        <v>73541.959999999992</v>
      </c>
      <c r="E164" s="51">
        <f t="shared" si="40"/>
        <v>91622.71</v>
      </c>
      <c r="F164" s="52">
        <f t="shared" si="31"/>
        <v>124.58562431569679</v>
      </c>
    </row>
    <row r="165" spans="1:6" ht="12.75" customHeight="1" x14ac:dyDescent="0.2">
      <c r="A165" s="53">
        <v>3211</v>
      </c>
      <c r="B165" s="85" t="s">
        <v>373</v>
      </c>
      <c r="C165" s="50" t="s">
        <v>374</v>
      </c>
      <c r="D165" s="242">
        <v>10751.52</v>
      </c>
      <c r="E165" s="242">
        <v>30643.040000000001</v>
      </c>
      <c r="F165" s="52">
        <f t="shared" si="31"/>
        <v>285.01123562063782</v>
      </c>
    </row>
    <row r="166" spans="1:6" ht="12.75" customHeight="1" x14ac:dyDescent="0.2">
      <c r="A166" s="53">
        <v>3212</v>
      </c>
      <c r="B166" s="85" t="s">
        <v>375</v>
      </c>
      <c r="C166" s="50" t="s">
        <v>376</v>
      </c>
      <c r="D166" s="242">
        <v>38925.07</v>
      </c>
      <c r="E166" s="242">
        <v>42058.06</v>
      </c>
      <c r="F166" s="52">
        <f t="shared" si="31"/>
        <v>108.04877165281911</v>
      </c>
    </row>
    <row r="167" spans="1:6" ht="12.75" customHeight="1" x14ac:dyDescent="0.2">
      <c r="A167" s="53">
        <v>3213</v>
      </c>
      <c r="B167" s="85" t="s">
        <v>377</v>
      </c>
      <c r="C167" s="50" t="s">
        <v>378</v>
      </c>
      <c r="D167" s="242">
        <v>23345.64</v>
      </c>
      <c r="E167" s="242">
        <v>18168.73</v>
      </c>
      <c r="F167" s="52">
        <f t="shared" si="31"/>
        <v>77.824938618088851</v>
      </c>
    </row>
    <row r="168" spans="1:6" ht="12.75" customHeight="1" x14ac:dyDescent="0.2">
      <c r="A168" s="53">
        <v>3214</v>
      </c>
      <c r="B168" s="85" t="s">
        <v>379</v>
      </c>
      <c r="C168" s="50" t="s">
        <v>380</v>
      </c>
      <c r="D168" s="242">
        <v>519.73</v>
      </c>
      <c r="E168" s="242">
        <v>752.88</v>
      </c>
      <c r="F168" s="52">
        <f t="shared" si="31"/>
        <v>144.85983106613048</v>
      </c>
    </row>
    <row r="169" spans="1:6" ht="12.75" customHeight="1" x14ac:dyDescent="0.2">
      <c r="A169" s="53">
        <v>322</v>
      </c>
      <c r="B169" s="85" t="s">
        <v>381</v>
      </c>
      <c r="C169" s="50" t="s">
        <v>382</v>
      </c>
      <c r="D169" s="51">
        <f t="shared" ref="D169:E169" si="41">SUM(D170:D176)</f>
        <v>167207.91000000003</v>
      </c>
      <c r="E169" s="51">
        <f t="shared" si="41"/>
        <v>237388.36</v>
      </c>
      <c r="F169" s="52">
        <f t="shared" si="31"/>
        <v>141.97196771372833</v>
      </c>
    </row>
    <row r="170" spans="1:6" ht="12.75" customHeight="1" x14ac:dyDescent="0.2">
      <c r="A170" s="53">
        <v>3221</v>
      </c>
      <c r="B170" s="85" t="s">
        <v>383</v>
      </c>
      <c r="C170" s="50" t="s">
        <v>384</v>
      </c>
      <c r="D170" s="242">
        <v>19688.439999999999</v>
      </c>
      <c r="E170" s="242">
        <v>24421.26</v>
      </c>
      <c r="F170" s="52">
        <f t="shared" si="31"/>
        <v>124.03857288845637</v>
      </c>
    </row>
    <row r="171" spans="1:6" ht="12.75" customHeight="1" x14ac:dyDescent="0.2">
      <c r="A171" s="53">
        <v>3222</v>
      </c>
      <c r="B171" s="85" t="s">
        <v>385</v>
      </c>
      <c r="C171" s="50" t="s">
        <v>386</v>
      </c>
      <c r="D171" s="242">
        <v>101206.43</v>
      </c>
      <c r="E171" s="242">
        <v>150935.24</v>
      </c>
      <c r="F171" s="52">
        <f t="shared" si="31"/>
        <v>149.13601833401299</v>
      </c>
    </row>
    <row r="172" spans="1:6" ht="12.75" customHeight="1" x14ac:dyDescent="0.2">
      <c r="A172" s="53">
        <v>3223</v>
      </c>
      <c r="B172" s="85" t="s">
        <v>387</v>
      </c>
      <c r="C172" s="50" t="s">
        <v>388</v>
      </c>
      <c r="D172" s="242">
        <v>36968.1</v>
      </c>
      <c r="E172" s="242">
        <v>50089.43</v>
      </c>
      <c r="F172" s="52">
        <f t="shared" si="31"/>
        <v>135.49365534068562</v>
      </c>
    </row>
    <row r="173" spans="1:6" ht="12.75" customHeight="1" x14ac:dyDescent="0.2">
      <c r="A173" s="53">
        <v>3224</v>
      </c>
      <c r="B173" s="85" t="s">
        <v>389</v>
      </c>
      <c r="C173" s="50" t="s">
        <v>390</v>
      </c>
      <c r="D173" s="242">
        <v>4763.51</v>
      </c>
      <c r="E173" s="242">
        <v>10640.76</v>
      </c>
      <c r="F173" s="52">
        <f t="shared" si="31"/>
        <v>223.38065838006008</v>
      </c>
    </row>
    <row r="174" spans="1:6" ht="12.75" customHeight="1" x14ac:dyDescent="0.2">
      <c r="A174" s="53">
        <v>3225</v>
      </c>
      <c r="B174" s="85" t="s">
        <v>391</v>
      </c>
      <c r="C174" s="50" t="s">
        <v>392</v>
      </c>
      <c r="D174" s="242">
        <v>3421.67</v>
      </c>
      <c r="E174" s="242">
        <v>340.43</v>
      </c>
      <c r="F174" s="52">
        <f t="shared" si="31"/>
        <v>9.9492353149193224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1159.76</v>
      </c>
      <c r="E176" s="242">
        <v>961.24</v>
      </c>
      <c r="F176" s="52">
        <f t="shared" si="31"/>
        <v>82.882665379043942</v>
      </c>
    </row>
    <row r="177" spans="1:6" ht="12.75" customHeight="1" x14ac:dyDescent="0.2">
      <c r="A177" s="53">
        <v>323</v>
      </c>
      <c r="B177" s="85" t="s">
        <v>397</v>
      </c>
      <c r="C177" s="50" t="s">
        <v>398</v>
      </c>
      <c r="D177" s="51">
        <f t="shared" ref="D177:E177" si="42">SUM(D178:D186)</f>
        <v>67775.12999999999</v>
      </c>
      <c r="E177" s="51">
        <f t="shared" si="42"/>
        <v>103227.39</v>
      </c>
      <c r="F177" s="52">
        <f t="shared" si="31"/>
        <v>152.3086565824367</v>
      </c>
    </row>
    <row r="178" spans="1:6" ht="12.75" customHeight="1" x14ac:dyDescent="0.2">
      <c r="A178" s="53">
        <v>3231</v>
      </c>
      <c r="B178" s="85" t="s">
        <v>399</v>
      </c>
      <c r="C178" s="50" t="s">
        <v>400</v>
      </c>
      <c r="D178" s="242">
        <v>5579.17</v>
      </c>
      <c r="E178" s="242">
        <v>15079.07</v>
      </c>
      <c r="F178" s="52">
        <f t="shared" si="31"/>
        <v>270.2744315014599</v>
      </c>
    </row>
    <row r="179" spans="1:6" ht="12.75" customHeight="1" x14ac:dyDescent="0.2">
      <c r="A179" s="53">
        <v>3232</v>
      </c>
      <c r="B179" s="85" t="s">
        <v>401</v>
      </c>
      <c r="C179" s="50" t="s">
        <v>402</v>
      </c>
      <c r="D179" s="242">
        <v>12602.26</v>
      </c>
      <c r="E179" s="242">
        <v>12843.28</v>
      </c>
      <c r="F179" s="52">
        <f t="shared" si="31"/>
        <v>101.912514104613</v>
      </c>
    </row>
    <row r="180" spans="1:6" ht="12.75" customHeight="1" x14ac:dyDescent="0.2">
      <c r="A180" s="53">
        <v>3233</v>
      </c>
      <c r="B180" s="85" t="s">
        <v>403</v>
      </c>
      <c r="C180" s="50" t="s">
        <v>404</v>
      </c>
      <c r="D180" s="242">
        <v>505.43</v>
      </c>
      <c r="E180" s="242">
        <v>689.94</v>
      </c>
      <c r="F180" s="52">
        <f t="shared" si="31"/>
        <v>136.50554972993294</v>
      </c>
    </row>
    <row r="181" spans="1:6" ht="12.75" customHeight="1" x14ac:dyDescent="0.2">
      <c r="A181" s="53">
        <v>3234</v>
      </c>
      <c r="B181" s="85" t="s">
        <v>405</v>
      </c>
      <c r="C181" s="50" t="s">
        <v>406</v>
      </c>
      <c r="D181" s="242">
        <v>18343.349999999999</v>
      </c>
      <c r="E181" s="242">
        <v>13857.28</v>
      </c>
      <c r="F181" s="52">
        <f t="shared" si="31"/>
        <v>75.543889202353995</v>
      </c>
    </row>
    <row r="182" spans="1:6" ht="12.75" customHeight="1" x14ac:dyDescent="0.2">
      <c r="A182" s="53">
        <v>3235</v>
      </c>
      <c r="B182" s="85" t="s">
        <v>407</v>
      </c>
      <c r="C182" s="50" t="s">
        <v>408</v>
      </c>
      <c r="D182" s="242">
        <v>5301.66</v>
      </c>
      <c r="E182" s="242">
        <v>4770.22</v>
      </c>
      <c r="F182" s="52">
        <f t="shared" si="31"/>
        <v>89.975969790593908</v>
      </c>
    </row>
    <row r="183" spans="1:6" ht="12.75" customHeight="1" x14ac:dyDescent="0.2">
      <c r="A183" s="53">
        <v>3236</v>
      </c>
      <c r="B183" s="85" t="s">
        <v>409</v>
      </c>
      <c r="C183" s="50" t="s">
        <v>410</v>
      </c>
      <c r="D183" s="242">
        <v>1489.48</v>
      </c>
      <c r="E183" s="242">
        <v>5693.81</v>
      </c>
      <c r="F183" s="52">
        <f t="shared" si="31"/>
        <v>382.26830840293258</v>
      </c>
    </row>
    <row r="184" spans="1:6" ht="12.75" customHeight="1" x14ac:dyDescent="0.2">
      <c r="A184" s="53">
        <v>3237</v>
      </c>
      <c r="B184" s="85" t="s">
        <v>411</v>
      </c>
      <c r="C184" s="50" t="s">
        <v>412</v>
      </c>
      <c r="D184" s="242">
        <v>17694.89</v>
      </c>
      <c r="E184" s="242">
        <v>18949.18</v>
      </c>
      <c r="F184" s="52">
        <f t="shared" si="31"/>
        <v>107.0884306147142</v>
      </c>
    </row>
    <row r="185" spans="1:6" ht="12.75" customHeight="1" x14ac:dyDescent="0.2">
      <c r="A185" s="53">
        <v>3238</v>
      </c>
      <c r="B185" s="85" t="s">
        <v>413</v>
      </c>
      <c r="C185" s="50" t="s">
        <v>414</v>
      </c>
      <c r="D185" s="242">
        <v>2600.9499999999998</v>
      </c>
      <c r="E185" s="242">
        <v>4642.84</v>
      </c>
      <c r="F185" s="52">
        <f t="shared" si="31"/>
        <v>178.50554605048157</v>
      </c>
    </row>
    <row r="186" spans="1:6" ht="12.75" customHeight="1" x14ac:dyDescent="0.2">
      <c r="A186" s="53">
        <v>3239</v>
      </c>
      <c r="B186" s="85" t="s">
        <v>415</v>
      </c>
      <c r="C186" s="50" t="s">
        <v>416</v>
      </c>
      <c r="D186" s="242">
        <v>3657.94</v>
      </c>
      <c r="E186" s="242">
        <v>26701.77</v>
      </c>
      <c r="F186" s="52">
        <f t="shared" si="31"/>
        <v>729.96741335287072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10641.11</v>
      </c>
      <c r="E188" s="51">
        <f t="shared" si="43"/>
        <v>6492.0500000000011</v>
      </c>
      <c r="F188" s="52">
        <f t="shared" si="31"/>
        <v>61.00914284318084</v>
      </c>
    </row>
    <row r="189" spans="1:6" ht="12.75" customHeight="1" x14ac:dyDescent="0.2">
      <c r="A189" s="53">
        <v>3291</v>
      </c>
      <c r="B189" s="232" t="s">
        <v>421</v>
      </c>
      <c r="C189" s="50" t="s">
        <v>422</v>
      </c>
      <c r="D189" s="242">
        <v>576.11</v>
      </c>
      <c r="E189" s="242">
        <v>2223.21</v>
      </c>
      <c r="F189" s="52">
        <f t="shared" si="31"/>
        <v>385.90026210272345</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385.61</v>
      </c>
      <c r="E191" s="242">
        <v>241.77</v>
      </c>
      <c r="F191" s="52">
        <f t="shared" si="31"/>
        <v>62.698062809574438</v>
      </c>
    </row>
    <row r="192" spans="1:6" ht="12.75" customHeight="1" x14ac:dyDescent="0.2">
      <c r="A192" s="53">
        <v>3294</v>
      </c>
      <c r="B192" s="85" t="s">
        <v>427</v>
      </c>
      <c r="C192" s="50" t="s">
        <v>428</v>
      </c>
      <c r="D192" s="242">
        <v>167.23</v>
      </c>
      <c r="E192" s="242">
        <v>176.36</v>
      </c>
      <c r="F192" s="52">
        <f t="shared" si="31"/>
        <v>105.45954673204569</v>
      </c>
    </row>
    <row r="193" spans="1:6" ht="12.75" customHeight="1" x14ac:dyDescent="0.2">
      <c r="A193" s="53">
        <v>3295</v>
      </c>
      <c r="B193" s="85" t="s">
        <v>429</v>
      </c>
      <c r="C193" s="50" t="s">
        <v>430</v>
      </c>
      <c r="D193" s="242">
        <v>3515.5</v>
      </c>
      <c r="E193" s="242">
        <v>2560.27</v>
      </c>
      <c r="F193" s="52">
        <f t="shared" si="31"/>
        <v>72.828047219456693</v>
      </c>
    </row>
    <row r="194" spans="1:6" ht="12.75" customHeight="1" x14ac:dyDescent="0.2">
      <c r="A194" s="53" t="s">
        <v>431</v>
      </c>
      <c r="B194" s="85" t="s">
        <v>432</v>
      </c>
      <c r="C194" s="50" t="s">
        <v>431</v>
      </c>
      <c r="D194" s="242">
        <v>1721.23</v>
      </c>
      <c r="E194" s="242"/>
      <c r="F194" s="52">
        <f t="shared" si="31"/>
        <v>0</v>
      </c>
    </row>
    <row r="195" spans="1:6" ht="12.75" customHeight="1" x14ac:dyDescent="0.2">
      <c r="A195" s="53">
        <v>3299</v>
      </c>
      <c r="B195" s="85" t="s">
        <v>433</v>
      </c>
      <c r="C195" s="50" t="s">
        <v>434</v>
      </c>
      <c r="D195" s="242">
        <v>4275.43</v>
      </c>
      <c r="E195" s="242">
        <v>1290.44</v>
      </c>
      <c r="F195" s="52">
        <f t="shared" si="31"/>
        <v>30.182695073945776</v>
      </c>
    </row>
    <row r="196" spans="1:6" ht="12.75" customHeight="1" x14ac:dyDescent="0.2">
      <c r="A196" s="53">
        <v>34</v>
      </c>
      <c r="B196" s="232" t="s">
        <v>435</v>
      </c>
      <c r="C196" s="50" t="s">
        <v>436</v>
      </c>
      <c r="D196" s="51">
        <f t="shared" ref="D196:E196" si="44">D197+D202+D210</f>
        <v>4301.88</v>
      </c>
      <c r="E196" s="51">
        <f t="shared" si="44"/>
        <v>1175.1600000000001</v>
      </c>
      <c r="F196" s="52">
        <f t="shared" si="31"/>
        <v>27.317358922145669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4301.88</v>
      </c>
      <c r="E210" s="51">
        <f t="shared" si="47"/>
        <v>1175.1600000000001</v>
      </c>
      <c r="F210" s="52">
        <f t="shared" si="31"/>
        <v>27.317358922145669</v>
      </c>
    </row>
    <row r="211" spans="1:6" ht="12.75" customHeight="1" x14ac:dyDescent="0.2">
      <c r="A211" s="53">
        <v>3431</v>
      </c>
      <c r="B211" s="232" t="s">
        <v>465</v>
      </c>
      <c r="C211" s="50" t="s">
        <v>466</v>
      </c>
      <c r="D211" s="242">
        <v>799.01</v>
      </c>
      <c r="E211" s="242">
        <v>769.71</v>
      </c>
      <c r="F211" s="52">
        <f t="shared" si="31"/>
        <v>96.33296204052516</v>
      </c>
    </row>
    <row r="212" spans="1:6" ht="12.75" customHeight="1" x14ac:dyDescent="0.2">
      <c r="A212" s="53">
        <v>3432</v>
      </c>
      <c r="B212" s="85" t="s">
        <v>467</v>
      </c>
      <c r="C212" s="50" t="s">
        <v>468</v>
      </c>
      <c r="D212" s="242">
        <v>34.020000000000003</v>
      </c>
      <c r="E212" s="242"/>
      <c r="F212" s="52">
        <f t="shared" si="31"/>
        <v>0</v>
      </c>
    </row>
    <row r="213" spans="1:6" ht="12.75" customHeight="1" x14ac:dyDescent="0.2">
      <c r="A213" s="53">
        <v>3433</v>
      </c>
      <c r="B213" s="85" t="s">
        <v>469</v>
      </c>
      <c r="C213" s="50" t="s">
        <v>470</v>
      </c>
      <c r="D213" s="242">
        <v>3468.85</v>
      </c>
      <c r="E213" s="242">
        <v>405.45</v>
      </c>
      <c r="F213" s="52">
        <f t="shared" si="31"/>
        <v>11.688311688311687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28626.98</v>
      </c>
      <c r="E252" s="51">
        <f t="shared" si="63"/>
        <v>88382.87</v>
      </c>
      <c r="F252" s="52">
        <f t="shared" ref="F252:F258" si="64">IF(D252&lt;&gt;0,IF(E252/D252&gt;=100,"&gt;&gt;100",E252/D252*100),"-")</f>
        <v>308.73976228019859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28626.98</v>
      </c>
      <c r="E259" s="51">
        <f t="shared" si="66"/>
        <v>88382.87</v>
      </c>
      <c r="F259" s="52">
        <f t="shared" ref="F259:F262" si="67">IF(D259&lt;&gt;0,IF(E259/D259&gt;=100,"&gt;&gt;100",E259/D259*100),"-")</f>
        <v>308.73976228019859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28626.98</v>
      </c>
      <c r="E261" s="242">
        <v>88382.87</v>
      </c>
      <c r="F261" s="52">
        <f t="shared" si="67"/>
        <v>308.73976228019859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442.41</v>
      </c>
      <c r="E263" s="51">
        <f t="shared" si="68"/>
        <v>1515.21</v>
      </c>
      <c r="F263" s="52">
        <f t="shared" ref="F263:F267" si="69">IF(D263&lt;&gt;0,IF(E263/D263&gt;=100,"&gt;&gt;100",E263/D263*100),"-")</f>
        <v>342.48999796568791</v>
      </c>
    </row>
    <row r="264" spans="1:6" ht="12.75" customHeight="1" x14ac:dyDescent="0.2">
      <c r="A264" s="53">
        <v>381</v>
      </c>
      <c r="B264" s="85" t="s">
        <v>567</v>
      </c>
      <c r="C264" s="50" t="s">
        <v>568</v>
      </c>
      <c r="D264" s="51">
        <f t="shared" ref="D264:E264" si="70">SUM(D265:D267)</f>
        <v>0</v>
      </c>
      <c r="E264" s="51">
        <f t="shared" si="70"/>
        <v>1515.21</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1515.21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442.41</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442.41</v>
      </c>
      <c r="E278" s="242"/>
      <c r="F278" s="52">
        <f t="shared" si="74"/>
        <v>0</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1838538.01</v>
      </c>
      <c r="E289" s="51">
        <f t="shared" si="79"/>
        <v>2206129.1800000006</v>
      </c>
      <c r="F289" s="52">
        <f t="shared" si="76"/>
        <v>119.99366714207886</v>
      </c>
    </row>
    <row r="290" spans="1:6" ht="12.75" customHeight="1" x14ac:dyDescent="0.2">
      <c r="A290" s="53" t="s">
        <v>608</v>
      </c>
      <c r="B290" s="85" t="s">
        <v>619</v>
      </c>
      <c r="C290" s="50" t="s">
        <v>620</v>
      </c>
      <c r="D290" s="51">
        <f>IF(D6&gt;=D289,D6-D289,0)</f>
        <v>45726.539999999804</v>
      </c>
      <c r="E290" s="51">
        <f>IF(E6&gt;=E289,E6-E289,0)</f>
        <v>108008.98999999929</v>
      </c>
      <c r="F290" s="52">
        <f t="shared" si="76"/>
        <v>236.20634756095643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19538.89</v>
      </c>
      <c r="E292" s="242">
        <v>4720.1400000000003</v>
      </c>
      <c r="F292" s="52">
        <f t="shared" si="76"/>
        <v>24.157667093678302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5486.87</v>
      </c>
      <c r="E294" s="242">
        <v>1456.25</v>
      </c>
      <c r="F294" s="52">
        <f t="shared" si="76"/>
        <v>26.540632455297832</v>
      </c>
    </row>
    <row r="295" spans="1:6" ht="24" x14ac:dyDescent="0.2">
      <c r="A295" s="53">
        <v>9661</v>
      </c>
      <c r="B295" s="85" t="s">
        <v>629</v>
      </c>
      <c r="C295" s="50" t="s">
        <v>630</v>
      </c>
      <c r="D295" s="242">
        <v>1301.3499999999999</v>
      </c>
      <c r="E295" s="242">
        <v>323.73</v>
      </c>
      <c r="F295" s="52">
        <f t="shared" si="76"/>
        <v>24.876474430399202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22319.64</v>
      </c>
      <c r="E350" s="51">
        <f t="shared" si="95"/>
        <v>83699.88</v>
      </c>
      <c r="F350" s="52">
        <f t="shared" si="81"/>
        <v>375.00551084157274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22319.64</v>
      </c>
      <c r="E363" s="51">
        <f t="shared" si="99"/>
        <v>83699.88</v>
      </c>
      <c r="F363" s="52">
        <f t="shared" si="81"/>
        <v>375.00551084157274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6019.68</v>
      </c>
      <c r="E369" s="51">
        <f t="shared" si="101"/>
        <v>80060.490000000005</v>
      </c>
      <c r="F369" s="52">
        <f t="shared" si="81"/>
        <v>1329.9791683278845</v>
      </c>
    </row>
    <row r="370" spans="1:6" ht="12.75" customHeight="1" x14ac:dyDescent="0.2">
      <c r="A370" s="53">
        <v>4221</v>
      </c>
      <c r="B370" s="85" t="s">
        <v>674</v>
      </c>
      <c r="C370" s="50" t="s">
        <v>766</v>
      </c>
      <c r="D370" s="242">
        <v>2180.94</v>
      </c>
      <c r="E370" s="242">
        <v>41905.279999999999</v>
      </c>
      <c r="F370" s="52">
        <f t="shared" si="81"/>
        <v>1921.4320430639998</v>
      </c>
    </row>
    <row r="371" spans="1:6" ht="12.75" customHeight="1" x14ac:dyDescent="0.2">
      <c r="A371" s="53">
        <v>4222</v>
      </c>
      <c r="B371" s="85" t="s">
        <v>767</v>
      </c>
      <c r="C371" s="50" t="s">
        <v>768</v>
      </c>
      <c r="D371" s="242">
        <v>0</v>
      </c>
      <c r="E371" s="242">
        <v>3139.75</v>
      </c>
      <c r="F371" s="52" t="str">
        <f t="shared" si="81"/>
        <v>-</v>
      </c>
    </row>
    <row r="372" spans="1:6" ht="12.75" customHeight="1" x14ac:dyDescent="0.2">
      <c r="A372" s="53">
        <v>4223</v>
      </c>
      <c r="B372" s="85" t="s">
        <v>678</v>
      </c>
      <c r="C372" s="50" t="s">
        <v>769</v>
      </c>
      <c r="D372" s="242">
        <v>3838.74</v>
      </c>
      <c r="E372" s="242">
        <v>12234.64</v>
      </c>
      <c r="F372" s="52">
        <f t="shared" si="81"/>
        <v>318.71499502440906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9469.7999999999993</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13311.02</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16299.96</v>
      </c>
      <c r="E383" s="51">
        <f t="shared" si="103"/>
        <v>3639.39</v>
      </c>
      <c r="F383" s="52">
        <f t="shared" si="81"/>
        <v>22.327600803928355</v>
      </c>
    </row>
    <row r="384" spans="1:6" ht="12.75" customHeight="1" x14ac:dyDescent="0.2">
      <c r="A384" s="53">
        <v>4241</v>
      </c>
      <c r="B384" s="85" t="s">
        <v>783</v>
      </c>
      <c r="C384" s="50" t="s">
        <v>784</v>
      </c>
      <c r="D384" s="242">
        <v>16299.96</v>
      </c>
      <c r="E384" s="242">
        <v>3639.39</v>
      </c>
      <c r="F384" s="52">
        <f t="shared" si="81"/>
        <v>22.327600803928355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22319.64</v>
      </c>
      <c r="E408" s="51">
        <f t="shared" si="111"/>
        <v>83699.88</v>
      </c>
      <c r="F408" s="52">
        <f t="shared" si="81"/>
        <v>375.00551084157274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38225.629999999997</v>
      </c>
      <c r="E410" s="242">
        <v>7633.79</v>
      </c>
      <c r="F410" s="52">
        <f t="shared" si="81"/>
        <v>19.970344504459444</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1884264.5499999998</v>
      </c>
      <c r="E412" s="51">
        <f>E6+E298</f>
        <v>2314138.17</v>
      </c>
      <c r="F412" s="52">
        <f t="shared" si="81"/>
        <v>122.81386761747441</v>
      </c>
    </row>
    <row r="413" spans="1:6" ht="12.75" customHeight="1" x14ac:dyDescent="0.2">
      <c r="A413" s="53" t="s">
        <v>608</v>
      </c>
      <c r="B413" s="85" t="s">
        <v>831</v>
      </c>
      <c r="C413" s="50" t="s">
        <v>832</v>
      </c>
      <c r="D413" s="51">
        <f t="shared" ref="D413:E413" si="112">D289+D350</f>
        <v>1860857.65</v>
      </c>
      <c r="E413" s="51">
        <f t="shared" si="112"/>
        <v>2289829.0600000005</v>
      </c>
      <c r="F413" s="52">
        <f t="shared" si="81"/>
        <v>123.05234954430829</v>
      </c>
    </row>
    <row r="414" spans="1:6" ht="12.75" customHeight="1" x14ac:dyDescent="0.2">
      <c r="A414" s="53" t="s">
        <v>608</v>
      </c>
      <c r="B414" s="85" t="s">
        <v>833</v>
      </c>
      <c r="C414" s="50" t="s">
        <v>834</v>
      </c>
      <c r="D414" s="51">
        <f t="shared" ref="D414:E414" si="113">IF(D412&gt;=D413,D412-D413,0)</f>
        <v>23406.899999999907</v>
      </c>
      <c r="E414" s="51">
        <f t="shared" si="113"/>
        <v>24309.109999999404</v>
      </c>
      <c r="F414" s="52">
        <f t="shared" si="81"/>
        <v>103.85446171855095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18686.739999999998</v>
      </c>
      <c r="E417" s="51">
        <f t="shared" si="116"/>
        <v>2913.6499999999996</v>
      </c>
      <c r="F417" s="52">
        <f t="shared" si="81"/>
        <v>15.592072239459636</v>
      </c>
    </row>
    <row r="418" spans="1:6" ht="12.75" customHeight="1" x14ac:dyDescent="0.2">
      <c r="A418" s="55" t="s">
        <v>842</v>
      </c>
      <c r="B418" s="233" t="s">
        <v>843</v>
      </c>
      <c r="C418" s="56" t="s">
        <v>844</v>
      </c>
      <c r="D418" s="62">
        <f t="shared" ref="D418:E418" si="117">D294+D411</f>
        <v>5486.87</v>
      </c>
      <c r="E418" s="62">
        <f t="shared" si="117"/>
        <v>1456.25</v>
      </c>
      <c r="F418" s="57">
        <f t="shared" si="81"/>
        <v>26.540632455297832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1884264.5499999998</v>
      </c>
      <c r="E639" s="51">
        <f t="shared" si="180"/>
        <v>2314138.17</v>
      </c>
      <c r="F639" s="52">
        <f t="shared" si="119"/>
        <v>122.81386761747441</v>
      </c>
    </row>
    <row r="640" spans="1:6" ht="12.75" customHeight="1" x14ac:dyDescent="0.2">
      <c r="A640" s="53" t="s">
        <v>608</v>
      </c>
      <c r="B640" s="85" t="s">
        <v>1277</v>
      </c>
      <c r="C640" s="50" t="s">
        <v>1278</v>
      </c>
      <c r="D640" s="51">
        <f t="shared" ref="D640:E640" si="181">D413+D528</f>
        <v>1860857.65</v>
      </c>
      <c r="E640" s="51">
        <f t="shared" si="181"/>
        <v>2289829.0600000005</v>
      </c>
      <c r="F640" s="52">
        <f t="shared" si="119"/>
        <v>123.05234954430829</v>
      </c>
    </row>
    <row r="641" spans="1:6" ht="12.75" customHeight="1" x14ac:dyDescent="0.2">
      <c r="A641" s="53" t="s">
        <v>608</v>
      </c>
      <c r="B641" s="85" t="s">
        <v>1279</v>
      </c>
      <c r="C641" s="50" t="s">
        <v>1280</v>
      </c>
      <c r="D641" s="51">
        <f t="shared" ref="D641:E641" si="182">IF(D639&gt;=D640,D639-D640,0)</f>
        <v>23406.899999999907</v>
      </c>
      <c r="E641" s="51">
        <f t="shared" si="182"/>
        <v>24309.109999999404</v>
      </c>
      <c r="F641" s="52">
        <f t="shared" si="119"/>
        <v>103.85446171855095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18686.739999999998</v>
      </c>
      <c r="E644" s="51">
        <f t="shared" si="185"/>
        <v>2913.6499999999996</v>
      </c>
      <c r="F644" s="52">
        <f t="shared" si="119"/>
        <v>15.592072239459636</v>
      </c>
    </row>
    <row r="645" spans="1:6" ht="24" x14ac:dyDescent="0.2">
      <c r="A645" s="53" t="s">
        <v>608</v>
      </c>
      <c r="B645" s="85" t="s">
        <v>1287</v>
      </c>
      <c r="C645" s="50" t="s">
        <v>1288</v>
      </c>
      <c r="D645" s="51">
        <f t="shared" ref="D645:E645" si="186">IF(D641+D643-D642-D644&gt;=0,D641+D643-D642-D644,0)</f>
        <v>4720.1599999999089</v>
      </c>
      <c r="E645" s="51">
        <f t="shared" si="186"/>
        <v>21395.459999999402</v>
      </c>
      <c r="F645" s="52">
        <f t="shared" si="119"/>
        <v>453.27827870241293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128710.82</v>
      </c>
      <c r="E647" s="243">
        <v>148822.39999999999</v>
      </c>
      <c r="F647" s="57">
        <f t="shared" si="119"/>
        <v>115.62539963617667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31131.01</v>
      </c>
      <c r="E649" s="242">
        <v>38418.629999999997</v>
      </c>
      <c r="F649" s="52">
        <f t="shared" ref="F649:F724" si="188">IF(D649&lt;&gt;0,IF(E649/D649&gt;=100,"&gt;&gt;100",E649/D649*100),"-")</f>
        <v>123.40951996096496</v>
      </c>
    </row>
    <row r="650" spans="1:6" ht="12.75" customHeight="1" x14ac:dyDescent="0.2">
      <c r="A650" s="53" t="s">
        <v>1296</v>
      </c>
      <c r="B650" s="85" t="s">
        <v>1297</v>
      </c>
      <c r="C650" s="50" t="s">
        <v>1296</v>
      </c>
      <c r="D650" s="242">
        <v>633375.12</v>
      </c>
      <c r="E650" s="242">
        <v>958162.12</v>
      </c>
      <c r="F650" s="52">
        <f t="shared" si="188"/>
        <v>151.27877457516803</v>
      </c>
    </row>
    <row r="651" spans="1:6" ht="12.75" customHeight="1" x14ac:dyDescent="0.2">
      <c r="A651" s="53" t="s">
        <v>1298</v>
      </c>
      <c r="B651" s="85" t="s">
        <v>1299</v>
      </c>
      <c r="C651" s="50" t="s">
        <v>1298</v>
      </c>
      <c r="D651" s="242">
        <v>626087.5</v>
      </c>
      <c r="E651" s="242">
        <v>929687.45</v>
      </c>
      <c r="F651" s="52">
        <f t="shared" si="188"/>
        <v>148.49161658713837</v>
      </c>
    </row>
    <row r="652" spans="1:6" ht="24" x14ac:dyDescent="0.2">
      <c r="A652" s="53">
        <v>11</v>
      </c>
      <c r="B652" s="85" t="s">
        <v>1300</v>
      </c>
      <c r="C652" s="50" t="s">
        <v>1301</v>
      </c>
      <c r="D652" s="51">
        <f t="shared" ref="D652:E652" si="189">+D649+D650-D651</f>
        <v>38418.630000000005</v>
      </c>
      <c r="E652" s="51">
        <f t="shared" si="189"/>
        <v>66893.300000000047</v>
      </c>
      <c r="F652" s="52">
        <f t="shared" si="188"/>
        <v>174.11682821589432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83</v>
      </c>
      <c r="E654" s="262">
        <v>80</v>
      </c>
      <c r="F654" s="52">
        <f t="shared" si="188"/>
        <v>96.385542168674704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78</v>
      </c>
      <c r="E656" s="262">
        <v>75</v>
      </c>
      <c r="F656" s="52">
        <f t="shared" si="188"/>
        <v>96.15384615384616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1307767.26</v>
      </c>
      <c r="E675" s="242">
        <v>1619974.29</v>
      </c>
      <c r="F675" s="52">
        <f t="shared" si="188"/>
        <v>123.87328690274751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43340.13</v>
      </c>
      <c r="E677" s="242">
        <v>42681.49</v>
      </c>
      <c r="F677" s="52">
        <f t="shared" si="188"/>
        <v>98.480299897577609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2547.1</v>
      </c>
      <c r="E694" s="242">
        <v>21859.8</v>
      </c>
      <c r="F694" s="52">
        <f t="shared" si="188"/>
        <v>858.22307722507958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127319.19</v>
      </c>
      <c r="E710" s="242">
        <v>91277.01</v>
      </c>
      <c r="F710" s="52">
        <f t="shared" si="188"/>
        <v>71.691478715816515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1981.19</v>
      </c>
      <c r="E716" s="242">
        <v>2217.65</v>
      </c>
      <c r="F716" s="52">
        <f t="shared" si="188"/>
        <v>111.93525103599352</v>
      </c>
    </row>
    <row r="717" spans="1:6" ht="12.75" customHeight="1" x14ac:dyDescent="0.2">
      <c r="A717" s="53">
        <v>31215</v>
      </c>
      <c r="B717" s="85" t="s">
        <v>1413</v>
      </c>
      <c r="C717" s="50" t="s">
        <v>1414</v>
      </c>
      <c r="D717" s="242">
        <v>2134.64</v>
      </c>
      <c r="E717" s="242">
        <v>701.37</v>
      </c>
      <c r="F717" s="52">
        <f t="shared" si="188"/>
        <v>32.856594086122257</v>
      </c>
    </row>
    <row r="718" spans="1:6" ht="12.75" customHeight="1" x14ac:dyDescent="0.2">
      <c r="A718" s="53">
        <v>32121</v>
      </c>
      <c r="B718" s="85" t="s">
        <v>1415</v>
      </c>
      <c r="C718" s="50" t="s">
        <v>1416</v>
      </c>
      <c r="D718" s="242">
        <v>38925.07</v>
      </c>
      <c r="E718" s="242">
        <v>42058.06</v>
      </c>
      <c r="F718" s="52">
        <f t="shared" si="188"/>
        <v>108.04877165281911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1489.48</v>
      </c>
      <c r="E720" s="242">
        <v>5141.3599999999997</v>
      </c>
      <c r="F720" s="52">
        <f t="shared" si="188"/>
        <v>345.17818299003676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4222.63</v>
      </c>
      <c r="E722" s="242">
        <v>6274.97</v>
      </c>
      <c r="F722" s="52">
        <f t="shared" si="188"/>
        <v>148.60335857036966</v>
      </c>
    </row>
    <row r="723" spans="1:6" ht="12.75" customHeight="1" x14ac:dyDescent="0.2">
      <c r="A723" s="53" t="s">
        <v>1425</v>
      </c>
      <c r="B723" s="85" t="s">
        <v>1426</v>
      </c>
      <c r="C723" s="50" t="s">
        <v>1425</v>
      </c>
      <c r="D723" s="242">
        <v>11892.15</v>
      </c>
      <c r="E723" s="242">
        <v>10538.67</v>
      </c>
      <c r="F723" s="52">
        <f t="shared" si="188"/>
        <v>88.618710662075401</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576.11</v>
      </c>
      <c r="E725" s="242">
        <v>2223.21</v>
      </c>
      <c r="F725" s="52">
        <f t="shared" ref="F725:F979" si="190">IF(D725&lt;&gt;0,IF(E725/D725&gt;=100,"&gt;&gt;100",E725/D725*100),"-")</f>
        <v>385.90026210272345</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28626.98</v>
      </c>
      <c r="E828" s="242">
        <v>88382.87</v>
      </c>
      <c r="F828" s="52">
        <f t="shared" si="190"/>
        <v>308.73976228019859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J22" sqref="J2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3844934.71</v>
      </c>
      <c r="E6" s="229">
        <f t="shared" si="0"/>
        <v>3893493.5799999991</v>
      </c>
      <c r="F6" s="230">
        <f t="shared" ref="F6:F260" si="1">IF(D6&gt;0,IF(E6/D6&gt;=100,"&gt;&gt;100",E6/D6*100),"-")</f>
        <v>101.26293093803925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3664679.2399999998</v>
      </c>
      <c r="E7" s="104">
        <f t="shared" si="2"/>
        <v>3669864.8599999994</v>
      </c>
      <c r="F7" s="93">
        <f t="shared" si="1"/>
        <v>100.14150269806423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2590031.9299999997</v>
      </c>
      <c r="E8" s="104">
        <f>E9+E10-E11</f>
        <v>2590031.9299999997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2589952.88</v>
      </c>
      <c r="E9" s="247">
        <v>2589952.88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79.05</v>
      </c>
      <c r="E10" s="247">
        <v>79.05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1074647.31</v>
      </c>
      <c r="E12" s="104">
        <f t="shared" si="3"/>
        <v>1079832.93</v>
      </c>
      <c r="F12" s="93">
        <f t="shared" si="1"/>
        <v>100.48254156984768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994131.13000000012</v>
      </c>
      <c r="E13" s="104">
        <f t="shared" si="4"/>
        <v>962003.46</v>
      </c>
      <c r="F13" s="93">
        <f t="shared" si="1"/>
        <v>96.768266375483066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2570213.02</v>
      </c>
      <c r="E15" s="247">
        <v>2570213.02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1576081.89</v>
      </c>
      <c r="E18" s="247">
        <v>1608209.56</v>
      </c>
      <c r="F18" s="93">
        <f t="shared" si="1"/>
        <v>102.03845182181493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62450.520000000048</v>
      </c>
      <c r="E19" s="104">
        <f t="shared" si="5"/>
        <v>111082.90000000002</v>
      </c>
      <c r="F19" s="93">
        <f t="shared" si="1"/>
        <v>177.8734588599101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171660.33</v>
      </c>
      <c r="E20" s="247">
        <v>212458.48</v>
      </c>
      <c r="F20" s="93">
        <f t="shared" si="1"/>
        <v>123.76678991587633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11347.03</v>
      </c>
      <c r="E21" s="247">
        <v>13633.41</v>
      </c>
      <c r="F21" s="93">
        <f t="shared" si="1"/>
        <v>120.14958980455678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26852.06</v>
      </c>
      <c r="E22" s="247">
        <v>39623.79</v>
      </c>
      <c r="F22" s="93">
        <f t="shared" si="1"/>
        <v>147.56331544023064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3816.6</v>
      </c>
      <c r="E23" s="247">
        <v>3816.6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17593.560000000001</v>
      </c>
      <c r="E24" s="247">
        <v>26620.7</v>
      </c>
      <c r="F24" s="93">
        <f t="shared" si="1"/>
        <v>151.30934273677411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50660.69</v>
      </c>
      <c r="E25" s="247">
        <v>48018.28</v>
      </c>
      <c r="F25" s="93">
        <f t="shared" si="1"/>
        <v>94.784101835170418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37627.71</v>
      </c>
      <c r="E26" s="247">
        <v>43898.41</v>
      </c>
      <c r="F26" s="93">
        <f t="shared" si="1"/>
        <v>116.66511196137104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257107.46</v>
      </c>
      <c r="E28" s="247">
        <v>276986.77</v>
      </c>
      <c r="F28" s="93">
        <f t="shared" si="1"/>
        <v>107.73190711774758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17378.949999999997</v>
      </c>
      <c r="E35" s="104">
        <f t="shared" si="7"/>
        <v>6059.8600000000006</v>
      </c>
      <c r="F35" s="93">
        <f t="shared" si="1"/>
        <v>34.868965041041037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99803.27</v>
      </c>
      <c r="E36" s="247">
        <v>103442.66</v>
      </c>
      <c r="F36" s="93">
        <f t="shared" si="1"/>
        <v>103.64656388513123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82424.320000000007</v>
      </c>
      <c r="E40" s="247">
        <v>97382.8</v>
      </c>
      <c r="F40" s="93">
        <f t="shared" si="1"/>
        <v>118.1481388017517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686.71</v>
      </c>
      <c r="E45" s="104">
        <f t="shared" si="9"/>
        <v>686.71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686.71</v>
      </c>
      <c r="E47" s="247">
        <v>686.71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49539.199999999997</v>
      </c>
      <c r="E54" s="247">
        <v>49199.45</v>
      </c>
      <c r="F54" s="93">
        <f t="shared" si="1"/>
        <v>99.314179478069903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49539.199999999997</v>
      </c>
      <c r="E55" s="247">
        <v>49199.45</v>
      </c>
      <c r="F55" s="93">
        <f t="shared" si="1"/>
        <v>99.314179478069903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180255.47</v>
      </c>
      <c r="E68" s="104">
        <f t="shared" si="13"/>
        <v>223628.71999999997</v>
      </c>
      <c r="F68" s="93">
        <f t="shared" si="1"/>
        <v>124.06209919732254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38418.629999999997</v>
      </c>
      <c r="E69" s="104">
        <f t="shared" si="14"/>
        <v>66893.299999999988</v>
      </c>
      <c r="F69" s="93">
        <f t="shared" si="1"/>
        <v>174.1168282158942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38418.629999999997</v>
      </c>
      <c r="E70" s="104">
        <f t="shared" si="15"/>
        <v>66793.179999999993</v>
      </c>
      <c r="F70" s="93">
        <f t="shared" si="1"/>
        <v>173.85622548227252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38418.629999999997</v>
      </c>
      <c r="E72" s="247">
        <v>66793.179999999993</v>
      </c>
      <c r="F72" s="93">
        <f t="shared" si="1"/>
        <v>173.85622548227252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100.12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7639.1500000000005</v>
      </c>
      <c r="E78" s="104">
        <f>E79+SUM(E82:E84)-E85+E86</f>
        <v>6523.4100000000008</v>
      </c>
      <c r="F78" s="93">
        <f t="shared" si="1"/>
        <v>85.394448335220545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237.31</v>
      </c>
      <c r="E83" s="247">
        <v>237.31</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7401.84</v>
      </c>
      <c r="E86" s="247">
        <v>6286.1</v>
      </c>
      <c r="F86" s="93">
        <f t="shared" si="1"/>
        <v>84.926180517276777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5486.8700000000008</v>
      </c>
      <c r="E146" s="104">
        <f t="shared" si="26"/>
        <v>1389.61</v>
      </c>
      <c r="F146" s="93">
        <f t="shared" si="1"/>
        <v>25.326096663489377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4185.5200000000004</v>
      </c>
      <c r="E159" s="247">
        <v>1389.61</v>
      </c>
      <c r="F159" s="93">
        <f t="shared" si="1"/>
        <v>33.200414763279106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1301.3499999999999</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128710.82</v>
      </c>
      <c r="E170" s="104">
        <f t="shared" si="29"/>
        <v>148822.39999999999</v>
      </c>
      <c r="F170" s="93">
        <f t="shared" si="1"/>
        <v>115.62539963617667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128710.82</v>
      </c>
      <c r="E173" s="247">
        <v>148822.39999999999</v>
      </c>
      <c r="F173" s="93">
        <f t="shared" si="1"/>
        <v>115.62539963617667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3844934.7100000004</v>
      </c>
      <c r="E175" s="104">
        <f t="shared" si="30"/>
        <v>3893493.5799999996</v>
      </c>
      <c r="F175" s="93">
        <f t="shared" si="1"/>
        <v>101.26293093803925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170048.43000000002</v>
      </c>
      <c r="E176" s="104">
        <f t="shared" si="31"/>
        <v>194479.78</v>
      </c>
      <c r="F176" s="93">
        <f t="shared" si="1"/>
        <v>114.36728936574126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166704.08000000002</v>
      </c>
      <c r="E177" s="104">
        <f t="shared" si="32"/>
        <v>193098.21</v>
      </c>
      <c r="F177" s="93">
        <f t="shared" si="1"/>
        <v>115.8329238252597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129843.14</v>
      </c>
      <c r="E178" s="247">
        <v>148931.78</v>
      </c>
      <c r="F178" s="93">
        <f t="shared" si="1"/>
        <v>114.70130805524266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34966.44</v>
      </c>
      <c r="E179" s="247">
        <v>43716.01</v>
      </c>
      <c r="F179" s="93">
        <f t="shared" si="1"/>
        <v>125.02276468522389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97.54</v>
      </c>
      <c r="E180" s="104">
        <f t="shared" si="33"/>
        <v>73.680000000000007</v>
      </c>
      <c r="F180" s="93">
        <f t="shared" si="1"/>
        <v>75.538240721755173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97.54</v>
      </c>
      <c r="E183" s="247">
        <v>73.680000000000007</v>
      </c>
      <c r="F183" s="93">
        <f t="shared" si="1"/>
        <v>75.538240721755173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335.79</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1461.17</v>
      </c>
      <c r="E188" s="247">
        <v>376.74</v>
      </c>
      <c r="F188" s="93">
        <f t="shared" si="1"/>
        <v>25.783447511240993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424.47</v>
      </c>
      <c r="E189" s="247">
        <v>1381.57</v>
      </c>
      <c r="F189" s="93">
        <f t="shared" si="1"/>
        <v>325.48118830541614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2919.88</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2919.88</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3674886.2800000003</v>
      </c>
      <c r="E237" s="104">
        <f t="shared" si="41"/>
        <v>3699013.8</v>
      </c>
      <c r="F237" s="93">
        <f t="shared" si="1"/>
        <v>100.65655147293427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3664679.25</v>
      </c>
      <c r="E238" s="104">
        <f t="shared" si="42"/>
        <v>3676228.73</v>
      </c>
      <c r="F238" s="93">
        <f t="shared" si="1"/>
        <v>100.31515664024349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3664679.25</v>
      </c>
      <c r="E239" s="104">
        <f t="shared" si="43"/>
        <v>3676228.73</v>
      </c>
      <c r="F239" s="93">
        <f t="shared" si="1"/>
        <v>100.31515664024349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3664679.25</v>
      </c>
      <c r="E240" s="247">
        <v>3676228.73</v>
      </c>
      <c r="F240" s="93">
        <f t="shared" si="1"/>
        <v>100.31515664024349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4720.16</v>
      </c>
      <c r="E245" s="104">
        <f t="shared" si="45"/>
        <v>21395.46</v>
      </c>
      <c r="F245" s="93">
        <f t="shared" si="1"/>
        <v>453.27827870241686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4720.16</v>
      </c>
      <c r="E246" s="104">
        <f t="shared" si="46"/>
        <v>21395.46</v>
      </c>
      <c r="F246" s="93">
        <f t="shared" si="1"/>
        <v>453.27827870241686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4720.16</v>
      </c>
      <c r="E247" s="247">
        <v>21395.46</v>
      </c>
      <c r="F247" s="93">
        <f t="shared" si="1"/>
        <v>453.27827870241686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5486.87</v>
      </c>
      <c r="E255" s="247">
        <v>1389.61</v>
      </c>
      <c r="F255" s="93">
        <f t="shared" si="1"/>
        <v>25.326096663489384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18617.53</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18617.53</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1389.61</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5486.87</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1461.17</v>
      </c>
      <c r="E268" s="247">
        <v>278.49</v>
      </c>
      <c r="F268" s="93">
        <f t="shared" si="50"/>
        <v>19.059383918366787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5940.67</v>
      </c>
      <c r="E269" s="247">
        <v>6007.61</v>
      </c>
      <c r="F269" s="93">
        <f t="shared" si="50"/>
        <v>101.12680892895918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1106.5999999999999</v>
      </c>
      <c r="E287" s="247">
        <v>193098.21</v>
      </c>
      <c r="F287" s="93" t="str">
        <f t="shared" si="50"/>
        <v>&gt;&gt;100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165597.48000000001</v>
      </c>
      <c r="E288" s="247">
        <v>0</v>
      </c>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1381.57</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424.47</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1461.17</v>
      </c>
      <c r="E302" s="247">
        <v>376.74</v>
      </c>
      <c r="F302" s="93">
        <f t="shared" si="50"/>
        <v>25.783447511240993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H136" sqref="H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1860857.65</v>
      </c>
      <c r="E114" s="81">
        <f t="shared" si="22"/>
        <v>2289829.0599999996</v>
      </c>
      <c r="F114" s="63">
        <f t="shared" si="1"/>
        <v>123.05234954430821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1759651.22</v>
      </c>
      <c r="E115" s="81">
        <f t="shared" si="23"/>
        <v>2138893.8199999998</v>
      </c>
      <c r="F115" s="63">
        <f t="shared" si="1"/>
        <v>121.55214599856896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1759651.22</v>
      </c>
      <c r="E117" s="249">
        <v>2138893.8199999998</v>
      </c>
      <c r="F117" s="63">
        <f t="shared" si="1"/>
        <v>121.55214599856896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101206.43</v>
      </c>
      <c r="E126" s="249">
        <v>150935.24</v>
      </c>
      <c r="F126" s="63">
        <f t="shared" si="1"/>
        <v>149.13601833401299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1860857.65</v>
      </c>
      <c r="E141" s="106">
        <f t="shared" si="28"/>
        <v>2289829.0599999996</v>
      </c>
      <c r="F141" s="82">
        <f t="shared" si="1"/>
        <v>123.05234954430821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10" sqref="F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H13" sqref="H1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167128.54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2446577.12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2369641.7200000002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1844519.21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432749.28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1884.76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88382.87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2105.6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76935.399999999994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2419225.88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2341977.58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1825430.56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422729.71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1908.62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88718.66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3190.03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77248.3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194479.78000000026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194479.78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193098.21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1381.57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15413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2024-01-26T09:35:34Z</cp:lastPrinted>
  <dcterms:created xsi:type="dcterms:W3CDTF">2022-04-01T05:14:30Z</dcterms:created>
  <dcterms:modified xsi:type="dcterms:W3CDTF">2024-01-31T09:02:47Z</dcterms:modified>
</cp:coreProperties>
</file>