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\Desktop\"/>
    </mc:Choice>
  </mc:AlternateContent>
  <bookViews>
    <workbookView xWindow="0" yWindow="0" windowWidth="13590" windowHeight="12825" tabRatio="855" activeTab="10"/>
  </bookViews>
  <sheets>
    <sheet name="2021 za pripremu" sheetId="5" r:id="rId1"/>
    <sheet name="2021 za ispis" sheetId="7" r:id="rId2"/>
    <sheet name="nabava 2022 primjer" sheetId="4" r:id="rId3"/>
    <sheet name="2022 za ispis " sheetId="8" r:id="rId4"/>
    <sheet name="2022 za ispis  (2)" sheetId="9" r:id="rId5"/>
    <sheet name="2022 za ispis  (3)" sheetId="10" r:id="rId6"/>
    <sheet name="2022 za ispis  (4)" sheetId="11" r:id="rId7"/>
    <sheet name="2022 za ispis  (5)" sheetId="12" r:id="rId8"/>
    <sheet name="2022 za ispis  (6)" sheetId="13" r:id="rId9"/>
    <sheet name="2022 za ispis  (7)" sheetId="14" r:id="rId10"/>
    <sheet name="rebalans plana nabave 2022" sheetId="15" r:id="rId11"/>
  </sheets>
  <definedNames>
    <definedName name="OLE_LINK1" localSheetId="1">'2021 za ispis'!$A$9</definedName>
    <definedName name="OLE_LINK1" localSheetId="0">'2021 za pripremu'!$A$8</definedName>
    <definedName name="OLE_LINK1" localSheetId="3">'2022 za ispis '!$A$9</definedName>
    <definedName name="OLE_LINK1" localSheetId="4">'2022 za ispis  (2)'!$A$9</definedName>
    <definedName name="OLE_LINK1" localSheetId="5">'2022 za ispis  (3)'!$A$9</definedName>
    <definedName name="OLE_LINK1" localSheetId="6">'2022 za ispis  (4)'!$A$9</definedName>
    <definedName name="OLE_LINK1" localSheetId="7">'2022 za ispis  (5)'!$A$9</definedName>
    <definedName name="OLE_LINK1" localSheetId="8">'2022 za ispis  (6)'!$A$9</definedName>
    <definedName name="OLE_LINK1" localSheetId="9">'2022 za ispis  (7)'!$A$9</definedName>
    <definedName name="OLE_LINK1" localSheetId="2">'nabava 2022 primjer'!$A$10</definedName>
    <definedName name="OLE_LINK1" localSheetId="10">'rebalans plana nabave 2022'!$A$9</definedName>
  </definedNames>
  <calcPr calcId="162913"/>
</workbook>
</file>

<file path=xl/calcChain.xml><?xml version="1.0" encoding="utf-8"?>
<calcChain xmlns="http://schemas.openxmlformats.org/spreadsheetml/2006/main">
  <c r="E12" i="15" l="1"/>
  <c r="E13" i="15"/>
  <c r="E14" i="15"/>
  <c r="E15" i="15"/>
  <c r="E16" i="15"/>
  <c r="E17" i="15"/>
  <c r="E18" i="15"/>
  <c r="E20" i="15"/>
  <c r="E21" i="15"/>
  <c r="E22" i="15"/>
  <c r="E24" i="15"/>
  <c r="E25" i="15"/>
  <c r="E26" i="15"/>
  <c r="E11" i="15"/>
  <c r="D27" i="15"/>
  <c r="C23" i="15"/>
  <c r="E23" i="15" s="1"/>
  <c r="C19" i="15"/>
  <c r="E19" i="15" s="1"/>
  <c r="E27" i="15" l="1"/>
  <c r="C27" i="15"/>
  <c r="C26" i="14"/>
  <c r="C23" i="14"/>
  <c r="C19" i="14"/>
  <c r="C24" i="13"/>
  <c r="C19" i="13"/>
  <c r="C27" i="13" s="1"/>
  <c r="C19" i="12"/>
  <c r="C27" i="12" s="1"/>
  <c r="C19" i="11" l="1"/>
  <c r="C27" i="11" s="1"/>
  <c r="C20" i="10"/>
  <c r="C29" i="10" s="1"/>
  <c r="C26" i="9"/>
  <c r="C37" i="9" s="1"/>
  <c r="C32" i="8"/>
  <c r="C26" i="8"/>
  <c r="E37" i="4"/>
  <c r="F37" i="4" s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2" i="4"/>
  <c r="F38" i="4" s="1"/>
  <c r="E38" i="4" l="1"/>
  <c r="C37" i="8"/>
  <c r="C40" i="7" l="1"/>
  <c r="E45" i="5" l="1"/>
  <c r="D26" i="5" l="1"/>
  <c r="D17" i="5"/>
  <c r="D18" i="5"/>
  <c r="D13" i="5"/>
  <c r="D14" i="5"/>
  <c r="D15" i="5"/>
  <c r="D25" i="5"/>
  <c r="D10" i="5"/>
  <c r="D45" i="5" s="1"/>
  <c r="D11" i="5"/>
  <c r="D12" i="5"/>
  <c r="D16" i="5"/>
  <c r="D19" i="5"/>
  <c r="D20" i="5"/>
  <c r="D21" i="5"/>
  <c r="D22" i="5"/>
  <c r="D23" i="5"/>
  <c r="D24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</calcChain>
</file>

<file path=xl/sharedStrings.xml><?xml version="1.0" encoding="utf-8"?>
<sst xmlns="http://schemas.openxmlformats.org/spreadsheetml/2006/main" count="1650" uniqueCount="178">
  <si>
    <t>Evid. Br.</t>
  </si>
  <si>
    <t xml:space="preserve">Pozicija finan. </t>
  </si>
  <si>
    <t>Plana</t>
  </si>
  <si>
    <t>Predmet nabave</t>
  </si>
  <si>
    <t xml:space="preserve">DEC. SREDSTVA </t>
  </si>
  <si>
    <t xml:space="preserve">Ukupno dec. sred. I proc. vrij. </t>
  </si>
  <si>
    <t>Vrsta postupka evidencijski broj</t>
  </si>
  <si>
    <t>Uredski materijal i ostali mater. rashodi</t>
  </si>
  <si>
    <t>Ugovor</t>
  </si>
  <si>
    <t>Materijal i sirovine</t>
  </si>
  <si>
    <t>Ulje i margarin</t>
  </si>
  <si>
    <t>Meso perad</t>
  </si>
  <si>
    <t>Smrznuta riba</t>
  </si>
  <si>
    <t>Meso junetina i svinjetina</t>
  </si>
  <si>
    <t>Kruh, peciva i kolači</t>
  </si>
  <si>
    <t>Suhomesnati proizvodi</t>
  </si>
  <si>
    <t>Sirevi</t>
  </si>
  <si>
    <t>Električna energija</t>
  </si>
  <si>
    <t>Usluge tekućeg i investicijskog održavanja</t>
  </si>
  <si>
    <t>Ukupno :</t>
  </si>
  <si>
    <t>Procijenjena vrijednost bez pdv-a</t>
  </si>
  <si>
    <t>Vrijednost s pdv-om</t>
  </si>
  <si>
    <t>Mlijeko i mliječni proizvodi</t>
  </si>
  <si>
    <t>Prerađeno voće i povrće</t>
  </si>
  <si>
    <t>Školski obroci -pizza</t>
  </si>
  <si>
    <t>Ostali prehrambeni proizvodi</t>
  </si>
  <si>
    <t>Energija</t>
  </si>
  <si>
    <t>narudžbenica</t>
  </si>
  <si>
    <t>Usluge telefona,pošte i prijevoza</t>
  </si>
  <si>
    <t>CPV</t>
  </si>
  <si>
    <t>Materijal i sredstva za čišćenje i održavanje</t>
  </si>
  <si>
    <t>Mat. za higjenske potrebe i njegu</t>
  </si>
  <si>
    <t>39830000-9</t>
  </si>
  <si>
    <t>Ped.dokumentacija, fotokopirni papir,toneri, literatura i uredski pribor razni</t>
  </si>
  <si>
    <t>22800000-8 22200000-2 22211100-3 30197643-5</t>
  </si>
  <si>
    <t>15411000-2</t>
  </si>
  <si>
    <t>15220000-6</t>
  </si>
  <si>
    <t>15110000-2</t>
  </si>
  <si>
    <t>15810000-9</t>
  </si>
  <si>
    <t>03200000-3</t>
  </si>
  <si>
    <t>15894000-1</t>
  </si>
  <si>
    <t>Razni materijal i dij.za tek.održ.građ.objekata</t>
  </si>
  <si>
    <t>44140000-3</t>
  </si>
  <si>
    <t>64211000-8 64110000-0</t>
  </si>
  <si>
    <t>jednostavna nabava</t>
  </si>
  <si>
    <t>Plin</t>
  </si>
  <si>
    <t>09120000-6</t>
  </si>
  <si>
    <t>50000000-5</t>
  </si>
  <si>
    <t>50500000-0</t>
  </si>
  <si>
    <t>50700000-2</t>
  </si>
  <si>
    <t>15300000-1</t>
  </si>
  <si>
    <t>Žitarice, krumpir, povrće, voće i orašasti plodovi</t>
  </si>
  <si>
    <t>15540000-5</t>
  </si>
  <si>
    <t>15800000-6</t>
  </si>
  <si>
    <t>Džemovi i marmelade</t>
  </si>
  <si>
    <t>15332200-6</t>
  </si>
  <si>
    <t>Kava, čaj i srodni proizvodi</t>
  </si>
  <si>
    <t>15980000-1</t>
  </si>
  <si>
    <t>Začini i začinska sredstva</t>
  </si>
  <si>
    <t>15870000-7</t>
  </si>
  <si>
    <t>________________________</t>
  </si>
  <si>
    <t>15500000-3</t>
  </si>
  <si>
    <t>15131230-6</t>
  </si>
  <si>
    <t>33741100-7</t>
  </si>
  <si>
    <t>09310000-5</t>
  </si>
  <si>
    <t>PLAN NABAVE ZA 2021.G.</t>
  </si>
  <si>
    <t>Osnovna škola Nikole Tesle</t>
  </si>
  <si>
    <t>Matetićeva 67</t>
  </si>
  <si>
    <t>10000 Zagreb</t>
  </si>
  <si>
    <t>OIB: 32542348836</t>
  </si>
  <si>
    <t>Plan nabave usvojen je na sjednici Školskog odbora 31. prosinca 2020.</t>
  </si>
  <si>
    <t>Romana Ana Reščić</t>
  </si>
  <si>
    <t>Na temelju članka 28. Zakona o javnoj nabavi (NN br. 120/16) te članka 29. Statuta Osnovne škole Nikole Tesle</t>
  </si>
  <si>
    <t>Postrojenja i oprema</t>
  </si>
  <si>
    <t>15811000-6</t>
  </si>
  <si>
    <t>Ugovaratelj Grad Zagreb</t>
  </si>
  <si>
    <t>Planirani početak postupka</t>
  </si>
  <si>
    <t>Planirano trajanje ugovora ili okvirnog sporazuma</t>
  </si>
  <si>
    <t>Narudžbenica/Ugovor/ okvirni  sporazum</t>
  </si>
  <si>
    <t>Brojčana oznaka predmeta nabave (CPV)</t>
  </si>
  <si>
    <t>Procijenjena vrijednost bez PDV-a</t>
  </si>
  <si>
    <t>Vrijednost s PDV-om</t>
  </si>
  <si>
    <t>Peciva i kolači</t>
  </si>
  <si>
    <t>15812000-3</t>
  </si>
  <si>
    <t>Tijekom 2021.</t>
  </si>
  <si>
    <t>1 godina</t>
  </si>
  <si>
    <t>Proizvodi životinjskog podrijetla, meso i mesni proizvodi (piletina, puretina)</t>
  </si>
  <si>
    <t>15100000-9</t>
  </si>
  <si>
    <t>Smrznuta riba, riblji fileti i ostalo riblje meso</t>
  </si>
  <si>
    <t>Mlijeko</t>
  </si>
  <si>
    <t>Mliječni proizvodi</t>
  </si>
  <si>
    <t>15511000-3</t>
  </si>
  <si>
    <t>Voće, povrće i srodni proizvodi</t>
  </si>
  <si>
    <t xml:space="preserve"> </t>
  </si>
  <si>
    <t>Ravnateljica:</t>
  </si>
  <si>
    <t>Proizvodi za čišćenje</t>
  </si>
  <si>
    <t>Sredstvo za dezinfekciju ruku</t>
  </si>
  <si>
    <t>33741300-9</t>
  </si>
  <si>
    <t>Toaletni papir, maramice, ručnici</t>
  </si>
  <si>
    <t>33760000-5</t>
  </si>
  <si>
    <t>Sredstvo za čišćenje ruku</t>
  </si>
  <si>
    <t>Uredske potrepštine</t>
  </si>
  <si>
    <t>30192000-1</t>
  </si>
  <si>
    <t>30125110-5</t>
  </si>
  <si>
    <t>Toner za laserske pisače/telefaks uređaje</t>
  </si>
  <si>
    <t>1/2021</t>
  </si>
  <si>
    <t>2/2021</t>
  </si>
  <si>
    <t>3/2021</t>
  </si>
  <si>
    <t>4/2021</t>
  </si>
  <si>
    <t>5/2021</t>
  </si>
  <si>
    <t>6/2021</t>
  </si>
  <si>
    <t>Meso- junetina i svinjetina</t>
  </si>
  <si>
    <t>Krušni proizvodi</t>
  </si>
  <si>
    <t>Kruh</t>
  </si>
  <si>
    <t>15811100-7</t>
  </si>
  <si>
    <t>Salama</t>
  </si>
  <si>
    <t>15860000-4</t>
  </si>
  <si>
    <t>Razni prehrambeni proizvodi</t>
  </si>
  <si>
    <t>7/2021</t>
  </si>
  <si>
    <t>8/2021</t>
  </si>
  <si>
    <t>9/2021</t>
  </si>
  <si>
    <t>10/2021</t>
  </si>
  <si>
    <t>11/2021</t>
  </si>
  <si>
    <t>12/2021</t>
  </si>
  <si>
    <t>13/2021</t>
  </si>
  <si>
    <t>14/20201</t>
  </si>
  <si>
    <t>15/2021</t>
  </si>
  <si>
    <t>16/2021</t>
  </si>
  <si>
    <t>17/2021</t>
  </si>
  <si>
    <t>18/2021</t>
  </si>
  <si>
    <t>19/2021</t>
  </si>
  <si>
    <t>20/2021</t>
  </si>
  <si>
    <t>21/2021</t>
  </si>
  <si>
    <t>22/2021</t>
  </si>
  <si>
    <t>objedinjenu nabavu provodi Grad Zagreb</t>
  </si>
  <si>
    <t>23/2021</t>
  </si>
  <si>
    <t>24/2021</t>
  </si>
  <si>
    <t>Usluge održavanja i popravaka</t>
  </si>
  <si>
    <t>Usluge popravka i održavanja crpki, ventila, slavina i metalnih kontejnera te strojeva</t>
  </si>
  <si>
    <t>Usluge održavanja i popravaka instalacija u zgradama</t>
  </si>
  <si>
    <t>39100000-3</t>
  </si>
  <si>
    <t>UKUPNO:</t>
  </si>
  <si>
    <t>25/2021</t>
  </si>
  <si>
    <t>26/2021</t>
  </si>
  <si>
    <t>27/2021</t>
  </si>
  <si>
    <t>28/2021</t>
  </si>
  <si>
    <t>29/2021</t>
  </si>
  <si>
    <t>Pozicija iz financ. Plana</t>
  </si>
  <si>
    <t>Plan nabave usvojen je na sjednici Školskog odbora  dana ___. prosinca 2021.</t>
  </si>
  <si>
    <t>PLAN NABAVE ZA 2022.G.</t>
  </si>
  <si>
    <t>Tijekom 2022.</t>
  </si>
  <si>
    <t>Plan nabave usvojen je na sjednici Školskog odbora  dana ___. prosinca 2020.</t>
  </si>
  <si>
    <t>Na temelju članka 28. Zakona o javnoj nabavi (NN br. 120/16) te članka 59. Statuta Osnovne škole Nikole Tesle</t>
  </si>
  <si>
    <t>10 000 Zagreb</t>
  </si>
  <si>
    <t>Plan nabave usvojen je na sjednici Školskog odbora 31. prosinca 2021.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</si>
  <si>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</si>
  <si>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</si>
  <si>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</si>
  <si>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</si>
  <si>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</si>
  <si>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</si>
  <si>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</si>
  <si>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</si>
  <si>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</si>
  <si>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</si>
  <si>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</si>
  <si>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</si>
  <si>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</si>
  <si>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</si>
  <si>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</si>
  <si>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</si>
  <si>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</si>
  <si>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</si>
  <si>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REBALANS PLAN NABAVE ZA 2022.G.</t>
  </si>
  <si>
    <t>Izmjena i dopuna plana nabave za 2022</t>
  </si>
  <si>
    <t>16/20222</t>
  </si>
  <si>
    <t>Ukupno</t>
  </si>
  <si>
    <t>Na temelju članka 28. Zakona o javnoj nabavi (NN br. 120/16), Pravilnika o planu nabave, registru ugovora, prethodnom savjetovanju i analizi tržišta u javnoj nabavi (NN br. 101/17) te članka 29. Statuta Osnovne škole Nikole Tesle, Školski odbor Osnovne škole Nikole Tesle na sjednici održanoj 14. prosinca 2022. godine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</si>
</sst>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indent="7"/>
    </xf>
    <xf numFmtId="0" fontId="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1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wrapText="1"/>
    </xf>
    <xf numFmtId="0" fontId="6" fillId="0" borderId="7" xfId="0" applyFont="1" applyBorder="1" applyAlignment="1">
      <alignment vertical="center" wrapText="1"/>
    </xf>
    <xf numFmtId="4" fontId="7" fillId="0" borderId="15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4" fontId="6" fillId="4" borderId="13" xfId="0" applyNumberFormat="1" applyFont="1" applyFill="1" applyBorder="1" applyAlignment="1">
      <alignment horizontal="right" vertical="center" wrapText="1"/>
    </xf>
    <xf numFmtId="4" fontId="7" fillId="4" borderId="13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vertical="center" wrapText="1"/>
    </xf>
    <xf numFmtId="4" fontId="7" fillId="4" borderId="8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19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4" fontId="14" fillId="3" borderId="24" xfId="0" applyNumberFormat="1" applyFont="1" applyFill="1" applyBorder="1" applyAlignment="1">
      <alignment horizontal="right" vertical="center" wrapText="1"/>
    </xf>
    <xf numFmtId="4" fontId="16" fillId="0" borderId="24" xfId="0" applyNumberFormat="1" applyFont="1" applyBorder="1" applyAlignment="1">
      <alignment horizontal="right" vertical="center" wrapText="1"/>
    </xf>
    <xf numFmtId="0" fontId="14" fillId="0" borderId="24" xfId="0" applyFont="1" applyBorder="1" applyAlignment="1">
      <alignment horizontal="right" wrapText="1"/>
    </xf>
    <xf numFmtId="0" fontId="16" fillId="3" borderId="24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right" vertical="center" wrapText="1"/>
    </xf>
    <xf numFmtId="0" fontId="16" fillId="3" borderId="24" xfId="0" applyFont="1" applyFill="1" applyBorder="1" applyAlignment="1">
      <alignment vertical="center" wrapText="1"/>
    </xf>
    <xf numFmtId="4" fontId="16" fillId="3" borderId="24" xfId="0" applyNumberFormat="1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right" wrapText="1"/>
    </xf>
    <xf numFmtId="0" fontId="14" fillId="3" borderId="0" xfId="0" applyFont="1" applyFill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/>
    <xf numFmtId="0" fontId="14" fillId="0" borderId="0" xfId="0" applyFont="1" applyAlignment="1">
      <alignment horizontal="left" vertical="center" indent="7"/>
    </xf>
    <xf numFmtId="0" fontId="13" fillId="0" borderId="0" xfId="0" applyFont="1"/>
    <xf numFmtId="49" fontId="16" fillId="0" borderId="24" xfId="0" applyNumberFormat="1" applyFont="1" applyBorder="1" applyAlignment="1">
      <alignment horizontal="center" vertical="center" wrapText="1"/>
    </xf>
    <xf numFmtId="49" fontId="16" fillId="3" borderId="24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4" fontId="14" fillId="3" borderId="26" xfId="0" applyNumberFormat="1" applyFont="1" applyFill="1" applyBorder="1" applyAlignment="1">
      <alignment horizontal="right" vertical="center" wrapText="1"/>
    </xf>
    <xf numFmtId="4" fontId="16" fillId="0" borderId="26" xfId="0" applyNumberFormat="1" applyFont="1" applyBorder="1" applyAlignment="1">
      <alignment horizontal="right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vertical="center" wrapText="1"/>
    </xf>
    <xf numFmtId="4" fontId="13" fillId="4" borderId="22" xfId="0" applyNumberFormat="1" applyFont="1" applyFill="1" applyBorder="1" applyAlignment="1">
      <alignment horizontal="right" vertical="center" wrapText="1"/>
    </xf>
    <xf numFmtId="4" fontId="17" fillId="4" borderId="22" xfId="0" applyNumberFormat="1" applyFont="1" applyFill="1" applyBorder="1" applyAlignment="1">
      <alignment horizontal="right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4" fontId="14" fillId="3" borderId="25" xfId="0" applyNumberFormat="1" applyFont="1" applyFill="1" applyBorder="1" applyAlignment="1">
      <alignment horizontal="right" vertical="center" wrapText="1"/>
    </xf>
    <xf numFmtId="4" fontId="16" fillId="0" borderId="25" xfId="0" applyNumberFormat="1" applyFont="1" applyBorder="1" applyAlignment="1">
      <alignment horizontal="right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right" wrapText="1"/>
    </xf>
    <xf numFmtId="0" fontId="16" fillId="0" borderId="34" xfId="0" applyFont="1" applyBorder="1" applyAlignment="1">
      <alignment horizontal="center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4" fontId="17" fillId="3" borderId="22" xfId="0" applyNumberFormat="1" applyFont="1" applyFill="1" applyBorder="1" applyAlignment="1">
      <alignment horizontal="right" vertical="center" wrapText="1"/>
    </xf>
    <xf numFmtId="0" fontId="17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/>
    </xf>
    <xf numFmtId="0" fontId="20" fillId="4" borderId="22" xfId="0" applyFont="1" applyFill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49" fontId="21" fillId="0" borderId="25" xfId="0" applyNumberFormat="1" applyFont="1" applyBorder="1" applyAlignment="1">
      <alignment horizontal="center" vertical="center" wrapText="1"/>
    </xf>
    <xf numFmtId="0" fontId="21" fillId="4" borderId="22" xfId="0" applyNumberFormat="1" applyFont="1" applyFill="1" applyBorder="1" applyAlignment="1">
      <alignment horizontal="center" vertical="center" wrapText="1"/>
    </xf>
    <xf numFmtId="49" fontId="21" fillId="3" borderId="24" xfId="0" applyNumberFormat="1" applyFont="1" applyFill="1" applyBorder="1" applyAlignment="1">
      <alignment horizontal="center" vertical="center" wrapText="1"/>
    </xf>
    <xf numFmtId="0" fontId="20" fillId="4" borderId="22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3" xfId="0" applyNumberFormat="1" applyFont="1" applyBorder="1" applyAlignment="1">
      <alignment horizontal="center" vertical="center" wrapText="1"/>
    </xf>
    <xf numFmtId="0" fontId="21" fillId="0" borderId="29" xfId="0" applyNumberFormat="1" applyFont="1" applyBorder="1" applyAlignment="1">
      <alignment horizontal="center" vertical="center" wrapText="1"/>
    </xf>
    <xf numFmtId="0" fontId="21" fillId="0" borderId="3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1" fillId="3" borderId="29" xfId="0" applyNumberFormat="1" applyFont="1" applyFill="1" applyBorder="1" applyAlignment="1">
      <alignment horizontal="center" vertical="center" wrapText="1"/>
    </xf>
    <xf numFmtId="0" fontId="21" fillId="3" borderId="35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49" fontId="21" fillId="3" borderId="29" xfId="0" applyNumberFormat="1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6" xfId="0" applyFont="1" applyBorder="1" applyAlignment="1">
      <alignment vertical="center" wrapText="1"/>
    </xf>
    <xf numFmtId="4" fontId="23" fillId="3" borderId="26" xfId="0" applyNumberFormat="1" applyFont="1" applyFill="1" applyBorder="1" applyAlignment="1">
      <alignment horizontal="right" vertical="center" wrapText="1"/>
    </xf>
    <xf numFmtId="4" fontId="21" fillId="0" borderId="26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left" vertical="center" wrapText="1"/>
    </xf>
    <xf numFmtId="0" fontId="23" fillId="0" borderId="0" xfId="0" applyFont="1"/>
    <xf numFmtId="0" fontId="21" fillId="0" borderId="24" xfId="0" applyFont="1" applyBorder="1" applyAlignment="1">
      <alignment vertical="center" wrapText="1"/>
    </xf>
    <xf numFmtId="4" fontId="23" fillId="3" borderId="24" xfId="0" applyNumberFormat="1" applyFont="1" applyFill="1" applyBorder="1" applyAlignment="1">
      <alignment horizontal="right" vertical="center" wrapText="1"/>
    </xf>
    <xf numFmtId="4" fontId="21" fillId="0" borderId="24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1" fillId="3" borderId="30" xfId="0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right" wrapText="1"/>
    </xf>
    <xf numFmtId="0" fontId="23" fillId="0" borderId="24" xfId="0" applyFont="1" applyBorder="1" applyAlignment="1">
      <alignment horizontal="right" wrapText="1"/>
    </xf>
    <xf numFmtId="0" fontId="23" fillId="0" borderId="24" xfId="0" applyFont="1" applyBorder="1" applyAlignment="1">
      <alignment horizontal="right" vertical="center" wrapText="1"/>
    </xf>
    <xf numFmtId="0" fontId="21" fillId="3" borderId="24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horizontal="right" wrapText="1"/>
    </xf>
    <xf numFmtId="0" fontId="23" fillId="3" borderId="0" xfId="0" applyFont="1" applyFill="1"/>
    <xf numFmtId="4" fontId="21" fillId="3" borderId="24" xfId="0" applyNumberFormat="1" applyFont="1" applyFill="1" applyBorder="1" applyAlignment="1">
      <alignment horizontal="right" vertical="center" wrapText="1"/>
    </xf>
    <xf numFmtId="0" fontId="21" fillId="3" borderId="24" xfId="0" applyFont="1" applyFill="1" applyBorder="1" applyAlignment="1">
      <alignment horizontal="left" vertical="center"/>
    </xf>
    <xf numFmtId="0" fontId="21" fillId="3" borderId="36" xfId="0" applyFont="1" applyFill="1" applyBorder="1" applyAlignment="1">
      <alignment vertical="center" wrapText="1"/>
    </xf>
    <xf numFmtId="4" fontId="23" fillId="3" borderId="36" xfId="0" applyNumberFormat="1" applyFont="1" applyFill="1" applyBorder="1" applyAlignment="1">
      <alignment horizontal="right" vertical="center" wrapText="1"/>
    </xf>
    <xf numFmtId="0" fontId="21" fillId="3" borderId="36" xfId="0" applyFont="1" applyFill="1" applyBorder="1" applyAlignment="1">
      <alignment horizontal="left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23" fillId="0" borderId="19" xfId="0" applyFont="1" applyBorder="1"/>
    <xf numFmtId="0" fontId="21" fillId="3" borderId="36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0" fontId="25" fillId="0" borderId="0" xfId="1" applyFont="1" applyAlignment="1">
      <alignment vertical="center"/>
    </xf>
    <xf numFmtId="0" fontId="1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1" fillId="6" borderId="24" xfId="0" applyFont="1" applyFill="1" applyBorder="1" applyAlignment="1">
      <alignment vertical="center" wrapText="1"/>
    </xf>
    <xf numFmtId="4" fontId="23" fillId="6" borderId="24" xfId="0" applyNumberFormat="1" applyFont="1" applyFill="1" applyBorder="1" applyAlignment="1">
      <alignment horizontal="right" vertical="center" wrapText="1"/>
    </xf>
    <xf numFmtId="0" fontId="21" fillId="6" borderId="26" xfId="0" applyFont="1" applyFill="1" applyBorder="1" applyAlignment="1">
      <alignment vertical="center" wrapText="1"/>
    </xf>
    <xf numFmtId="4" fontId="23" fillId="6" borderId="26" xfId="0" applyNumberFormat="1" applyFont="1" applyFill="1" applyBorder="1" applyAlignment="1">
      <alignment horizontal="right" vertical="center" wrapText="1"/>
    </xf>
    <xf numFmtId="0" fontId="21" fillId="3" borderId="26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49" fontId="21" fillId="0" borderId="38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4" fontId="17" fillId="5" borderId="27" xfId="0" applyNumberFormat="1" applyFont="1" applyFill="1" applyBorder="1" applyAlignment="1">
      <alignment horizontal="right" vertical="center" wrapText="1"/>
    </xf>
    <xf numFmtId="4" fontId="17" fillId="5" borderId="28" xfId="0" applyNumberFormat="1" applyFont="1" applyFill="1" applyBorder="1" applyAlignment="1">
      <alignment horizontal="right" vertical="center" wrapText="1"/>
    </xf>
    <xf numFmtId="4" fontId="16" fillId="5" borderId="4" xfId="0" applyNumberFormat="1" applyFont="1" applyFill="1" applyBorder="1" applyAlignment="1">
      <alignment horizontal="center" vertical="center" wrapText="1"/>
    </xf>
    <xf numFmtId="4" fontId="16" fillId="5" borderId="23" xfId="0" applyNumberFormat="1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20" fillId="5" borderId="23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/>
    </xf>
    <xf numFmtId="4" fontId="20" fillId="5" borderId="27" xfId="0" applyNumberFormat="1" applyFont="1" applyFill="1" applyBorder="1" applyAlignment="1">
      <alignment horizontal="right" vertical="center" wrapText="1"/>
    </xf>
    <xf numFmtId="4" fontId="20" fillId="5" borderId="28" xfId="0" applyNumberFormat="1" applyFont="1" applyFill="1" applyBorder="1" applyAlignment="1">
      <alignment horizontal="right" vertical="center" wrapText="1"/>
    </xf>
    <xf numFmtId="4" fontId="21" fillId="5" borderId="4" xfId="0" applyNumberFormat="1" applyFont="1" applyFill="1" applyBorder="1" applyAlignment="1">
      <alignment horizontal="center" vertical="center" wrapText="1"/>
    </xf>
    <xf numFmtId="4" fontId="21" fillId="5" borderId="2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6" fillId="0" borderId="21" xfId="0" applyFont="1" applyBorder="1" applyAlignment="1">
      <alignment horizontal="lef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22" fillId="0" borderId="39" xfId="0" applyFont="1" applyBorder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4" workbookViewId="0">
      <selection activeCell="C28" sqref="C28"/>
    </sheetView>
  </sheetViews>
  <sheetFormatPr defaultRowHeight="15.75" x14ac:dyDescent="0.25"/>
  <cols>
    <col min="1" max="1" width="8.140625" style="59" customWidth="1"/>
    <col min="2" max="2" width="9.85546875" style="59" bestFit="1" customWidth="1"/>
    <col min="3" max="3" width="49.5703125" style="59" bestFit="1" customWidth="1"/>
    <col min="4" max="4" width="14.42578125" style="59" bestFit="1" customWidth="1"/>
    <col min="5" max="5" width="13.42578125" style="59" bestFit="1" customWidth="1"/>
    <col min="6" max="6" width="12.5703125" style="59" bestFit="1" customWidth="1"/>
    <col min="7" max="7" width="23.85546875" style="59" bestFit="1" customWidth="1"/>
    <col min="8" max="8" width="17.42578125" style="59" bestFit="1" customWidth="1"/>
    <col min="9" max="9" width="29" style="59" bestFit="1" customWidth="1"/>
    <col min="10" max="10" width="19.85546875" style="59" bestFit="1" customWidth="1"/>
    <col min="11" max="16384" width="9.140625" style="59"/>
  </cols>
  <sheetData>
    <row r="1" spans="1:10" x14ac:dyDescent="0.25">
      <c r="A1" s="58" t="s">
        <v>66</v>
      </c>
    </row>
    <row r="2" spans="1:10" x14ac:dyDescent="0.25">
      <c r="A2" s="60" t="s">
        <v>67</v>
      </c>
    </row>
    <row r="3" spans="1:10" x14ac:dyDescent="0.25">
      <c r="A3" s="61" t="s">
        <v>68</v>
      </c>
    </row>
    <row r="4" spans="1:10" x14ac:dyDescent="0.25">
      <c r="A4" s="60" t="s">
        <v>69</v>
      </c>
    </row>
    <row r="5" spans="1:10" x14ac:dyDescent="0.25">
      <c r="A5" s="175" t="s">
        <v>72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25">
      <c r="A6" s="176" t="s">
        <v>65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ht="6.75" customHeight="1" thickBot="1" x14ac:dyDescent="0.3">
      <c r="A7" s="62"/>
      <c r="B7" s="63"/>
      <c r="C7" s="63"/>
      <c r="D7" s="63"/>
      <c r="E7" s="63"/>
      <c r="F7" s="63"/>
      <c r="G7" s="63"/>
      <c r="H7" s="63"/>
      <c r="I7" s="63"/>
      <c r="J7" s="63"/>
    </row>
    <row r="8" spans="1:10" ht="37.9" customHeight="1" thickTop="1" x14ac:dyDescent="0.25">
      <c r="A8" s="181" t="s">
        <v>0</v>
      </c>
      <c r="B8" s="177" t="s">
        <v>147</v>
      </c>
      <c r="C8" s="177" t="s">
        <v>3</v>
      </c>
      <c r="D8" s="177" t="s">
        <v>80</v>
      </c>
      <c r="E8" s="177" t="s">
        <v>81</v>
      </c>
      <c r="F8" s="177" t="s">
        <v>79</v>
      </c>
      <c r="G8" s="177" t="s">
        <v>6</v>
      </c>
      <c r="H8" s="177" t="s">
        <v>78</v>
      </c>
      <c r="I8" s="177" t="s">
        <v>76</v>
      </c>
      <c r="J8" s="177" t="s">
        <v>77</v>
      </c>
    </row>
    <row r="9" spans="1:10" ht="16.5" thickBot="1" x14ac:dyDescent="0.3">
      <c r="A9" s="182"/>
      <c r="B9" s="178"/>
      <c r="C9" s="178"/>
      <c r="D9" s="178"/>
      <c r="E9" s="178"/>
      <c r="F9" s="178"/>
      <c r="G9" s="178"/>
      <c r="H9" s="178"/>
      <c r="I9" s="178"/>
      <c r="J9" s="178"/>
    </row>
    <row r="10" spans="1:10" s="80" customFormat="1" ht="17.25" thickTop="1" thickBot="1" x14ac:dyDescent="0.3">
      <c r="A10" s="112"/>
      <c r="B10" s="93">
        <v>3221</v>
      </c>
      <c r="C10" s="94" t="s">
        <v>7</v>
      </c>
      <c r="D10" s="95">
        <f>E10/1.25</f>
        <v>29600</v>
      </c>
      <c r="E10" s="96">
        <v>37000</v>
      </c>
      <c r="F10" s="96"/>
      <c r="G10" s="93"/>
      <c r="H10" s="93"/>
      <c r="I10" s="93"/>
      <c r="J10" s="93"/>
    </row>
    <row r="11" spans="1:10" ht="16.5" thickTop="1" x14ac:dyDescent="0.25">
      <c r="A11" s="113" t="s">
        <v>105</v>
      </c>
      <c r="B11" s="86"/>
      <c r="C11" s="87" t="s">
        <v>95</v>
      </c>
      <c r="D11" s="88">
        <f t="shared" ref="D11:D44" si="0">E11/1.25</f>
        <v>7200</v>
      </c>
      <c r="E11" s="89">
        <v>9000</v>
      </c>
      <c r="F11" s="89" t="s">
        <v>32</v>
      </c>
      <c r="G11" s="90" t="s">
        <v>44</v>
      </c>
      <c r="H11" s="90" t="s">
        <v>8</v>
      </c>
      <c r="I11" s="91" t="s">
        <v>84</v>
      </c>
      <c r="J11" s="92" t="s">
        <v>85</v>
      </c>
    </row>
    <row r="12" spans="1:10" x14ac:dyDescent="0.25">
      <c r="A12" s="114"/>
      <c r="B12" s="81"/>
      <c r="C12" s="65" t="s">
        <v>31</v>
      </c>
      <c r="D12" s="66">
        <f t="shared" si="0"/>
        <v>0</v>
      </c>
      <c r="E12" s="67"/>
      <c r="F12" s="67"/>
      <c r="G12" s="64"/>
      <c r="H12" s="64"/>
      <c r="I12" s="64"/>
      <c r="J12" s="85"/>
    </row>
    <row r="13" spans="1:10" x14ac:dyDescent="0.25">
      <c r="A13" s="114" t="s">
        <v>106</v>
      </c>
      <c r="B13" s="81"/>
      <c r="C13" s="65" t="s">
        <v>100</v>
      </c>
      <c r="D13" s="66">
        <f t="shared" si="0"/>
        <v>4000</v>
      </c>
      <c r="E13" s="67">
        <v>5000</v>
      </c>
      <c r="F13" s="67" t="s">
        <v>63</v>
      </c>
      <c r="G13" s="64" t="s">
        <v>44</v>
      </c>
      <c r="H13" s="64" t="s">
        <v>8</v>
      </c>
      <c r="I13" s="69" t="s">
        <v>84</v>
      </c>
      <c r="J13" s="84" t="s">
        <v>85</v>
      </c>
    </row>
    <row r="14" spans="1:10" x14ac:dyDescent="0.25">
      <c r="A14" s="114" t="s">
        <v>107</v>
      </c>
      <c r="B14" s="81"/>
      <c r="C14" s="65" t="s">
        <v>98</v>
      </c>
      <c r="D14" s="66">
        <f t="shared" si="0"/>
        <v>3200</v>
      </c>
      <c r="E14" s="67">
        <v>4000</v>
      </c>
      <c r="F14" s="67" t="s">
        <v>99</v>
      </c>
      <c r="G14" s="64" t="s">
        <v>44</v>
      </c>
      <c r="H14" s="64" t="s">
        <v>8</v>
      </c>
      <c r="I14" s="69" t="s">
        <v>84</v>
      </c>
      <c r="J14" s="84" t="s">
        <v>85</v>
      </c>
    </row>
    <row r="15" spans="1:10" x14ac:dyDescent="0.25">
      <c r="A15" s="114" t="s">
        <v>108</v>
      </c>
      <c r="B15" s="81"/>
      <c r="C15" s="65" t="s">
        <v>96</v>
      </c>
      <c r="D15" s="66">
        <f t="shared" si="0"/>
        <v>2400</v>
      </c>
      <c r="E15" s="67">
        <v>3000</v>
      </c>
      <c r="F15" s="67" t="s">
        <v>97</v>
      </c>
      <c r="G15" s="64" t="s">
        <v>44</v>
      </c>
      <c r="H15" s="64" t="s">
        <v>8</v>
      </c>
      <c r="I15" s="69" t="s">
        <v>84</v>
      </c>
      <c r="J15" s="84" t="s">
        <v>85</v>
      </c>
    </row>
    <row r="16" spans="1:10" ht="31.5" x14ac:dyDescent="0.25">
      <c r="A16" s="114"/>
      <c r="B16" s="81"/>
      <c r="C16" s="65" t="s">
        <v>33</v>
      </c>
      <c r="D16" s="66">
        <f t="shared" si="0"/>
        <v>0</v>
      </c>
      <c r="E16" s="67"/>
      <c r="F16" s="67" t="s">
        <v>93</v>
      </c>
      <c r="G16" s="64"/>
      <c r="H16" s="64"/>
      <c r="I16" s="64"/>
      <c r="J16" s="85"/>
    </row>
    <row r="17" spans="1:10" x14ac:dyDescent="0.25">
      <c r="A17" s="114" t="s">
        <v>109</v>
      </c>
      <c r="B17" s="81"/>
      <c r="C17" s="65" t="s">
        <v>101</v>
      </c>
      <c r="D17" s="66">
        <f t="shared" si="0"/>
        <v>4800</v>
      </c>
      <c r="E17" s="67">
        <v>6000</v>
      </c>
      <c r="F17" s="67" t="s">
        <v>102</v>
      </c>
      <c r="G17" s="64" t="s">
        <v>44</v>
      </c>
      <c r="H17" s="64" t="s">
        <v>8</v>
      </c>
      <c r="I17" s="69" t="s">
        <v>84</v>
      </c>
      <c r="J17" s="84" t="s">
        <v>85</v>
      </c>
    </row>
    <row r="18" spans="1:10" ht="16.5" thickBot="1" x14ac:dyDescent="0.3">
      <c r="A18" s="115" t="s">
        <v>110</v>
      </c>
      <c r="B18" s="97"/>
      <c r="C18" s="98" t="s">
        <v>104</v>
      </c>
      <c r="D18" s="99">
        <f t="shared" si="0"/>
        <v>8000</v>
      </c>
      <c r="E18" s="100">
        <v>10000</v>
      </c>
      <c r="F18" s="100" t="s">
        <v>103</v>
      </c>
      <c r="G18" s="101" t="s">
        <v>44</v>
      </c>
      <c r="H18" s="101" t="s">
        <v>8</v>
      </c>
      <c r="I18" s="102" t="s">
        <v>84</v>
      </c>
      <c r="J18" s="103" t="s">
        <v>85</v>
      </c>
    </row>
    <row r="19" spans="1:10" ht="17.25" thickTop="1" thickBot="1" x14ac:dyDescent="0.3">
      <c r="A19" s="116"/>
      <c r="B19" s="93">
        <v>3222</v>
      </c>
      <c r="C19" s="94" t="s">
        <v>9</v>
      </c>
      <c r="D19" s="95">
        <f t="shared" si="0"/>
        <v>424000</v>
      </c>
      <c r="E19" s="106">
        <v>530000</v>
      </c>
      <c r="F19" s="96"/>
      <c r="G19" s="93"/>
      <c r="H19" s="93"/>
      <c r="I19" s="93"/>
      <c r="J19" s="93"/>
    </row>
    <row r="20" spans="1:10" ht="16.5" thickTop="1" x14ac:dyDescent="0.25">
      <c r="A20" s="113" t="s">
        <v>118</v>
      </c>
      <c r="B20" s="86"/>
      <c r="C20" s="87" t="s">
        <v>10</v>
      </c>
      <c r="D20" s="88">
        <f t="shared" si="0"/>
        <v>16000</v>
      </c>
      <c r="E20" s="89">
        <v>20000</v>
      </c>
      <c r="F20" s="104" t="s">
        <v>35</v>
      </c>
      <c r="G20" s="90" t="s">
        <v>44</v>
      </c>
      <c r="H20" s="90" t="s">
        <v>8</v>
      </c>
      <c r="I20" s="90"/>
      <c r="J20" s="105"/>
    </row>
    <row r="21" spans="1:10" ht="31.5" x14ac:dyDescent="0.25">
      <c r="A21" s="114" t="s">
        <v>119</v>
      </c>
      <c r="B21" s="81"/>
      <c r="C21" s="65" t="s">
        <v>86</v>
      </c>
      <c r="D21" s="66">
        <f t="shared" si="0"/>
        <v>56000</v>
      </c>
      <c r="E21" s="67">
        <v>70000</v>
      </c>
      <c r="F21" s="67" t="s">
        <v>87</v>
      </c>
      <c r="G21" s="69" t="s">
        <v>44</v>
      </c>
      <c r="H21" s="69" t="s">
        <v>75</v>
      </c>
      <c r="I21" s="69" t="s">
        <v>84</v>
      </c>
      <c r="J21" s="84" t="s">
        <v>85</v>
      </c>
    </row>
    <row r="22" spans="1:10" x14ac:dyDescent="0.25">
      <c r="A22" s="114" t="s">
        <v>120</v>
      </c>
      <c r="B22" s="81"/>
      <c r="C22" s="65" t="s">
        <v>88</v>
      </c>
      <c r="D22" s="66">
        <f t="shared" si="0"/>
        <v>24000</v>
      </c>
      <c r="E22" s="67">
        <v>30000</v>
      </c>
      <c r="F22" s="68" t="s">
        <v>36</v>
      </c>
      <c r="G22" s="69" t="s">
        <v>44</v>
      </c>
      <c r="H22" s="69" t="s">
        <v>8</v>
      </c>
      <c r="I22" s="69" t="s">
        <v>84</v>
      </c>
      <c r="J22" s="84" t="s">
        <v>85</v>
      </c>
    </row>
    <row r="23" spans="1:10" x14ac:dyDescent="0.25">
      <c r="A23" s="114" t="s">
        <v>121</v>
      </c>
      <c r="B23" s="81"/>
      <c r="C23" s="65" t="s">
        <v>111</v>
      </c>
      <c r="D23" s="66">
        <f t="shared" si="0"/>
        <v>40000</v>
      </c>
      <c r="E23" s="67">
        <v>50000</v>
      </c>
      <c r="F23" s="70" t="s">
        <v>37</v>
      </c>
      <c r="G23" s="69" t="s">
        <v>44</v>
      </c>
      <c r="H23" s="69" t="s">
        <v>8</v>
      </c>
      <c r="I23" s="69"/>
      <c r="J23" s="84"/>
    </row>
    <row r="24" spans="1:10" ht="31.5" x14ac:dyDescent="0.25">
      <c r="A24" s="114" t="s">
        <v>122</v>
      </c>
      <c r="B24" s="81"/>
      <c r="C24" s="65" t="s">
        <v>89</v>
      </c>
      <c r="D24" s="66">
        <f t="shared" si="0"/>
        <v>20000</v>
      </c>
      <c r="E24" s="67">
        <v>25000</v>
      </c>
      <c r="F24" s="70" t="s">
        <v>91</v>
      </c>
      <c r="G24" s="69" t="s">
        <v>44</v>
      </c>
      <c r="H24" s="69" t="s">
        <v>75</v>
      </c>
      <c r="I24" s="69" t="s">
        <v>84</v>
      </c>
      <c r="J24" s="84" t="s">
        <v>85</v>
      </c>
    </row>
    <row r="25" spans="1:10" ht="31.5" x14ac:dyDescent="0.25">
      <c r="A25" s="114" t="s">
        <v>123</v>
      </c>
      <c r="B25" s="81"/>
      <c r="C25" s="65" t="s">
        <v>90</v>
      </c>
      <c r="D25" s="66">
        <f t="shared" si="0"/>
        <v>24000</v>
      </c>
      <c r="E25" s="67">
        <v>30000</v>
      </c>
      <c r="F25" s="70" t="s">
        <v>61</v>
      </c>
      <c r="G25" s="69" t="s">
        <v>44</v>
      </c>
      <c r="H25" s="69" t="s">
        <v>75</v>
      </c>
      <c r="I25" s="69" t="s">
        <v>84</v>
      </c>
      <c r="J25" s="84" t="s">
        <v>85</v>
      </c>
    </row>
    <row r="26" spans="1:10" ht="31.5" x14ac:dyDescent="0.25">
      <c r="A26" s="114" t="s">
        <v>124</v>
      </c>
      <c r="B26" s="81"/>
      <c r="C26" s="65" t="s">
        <v>113</v>
      </c>
      <c r="D26" s="66">
        <f t="shared" si="0"/>
        <v>32000</v>
      </c>
      <c r="E26" s="67">
        <v>40000</v>
      </c>
      <c r="F26" s="70" t="s">
        <v>114</v>
      </c>
      <c r="G26" s="69" t="s">
        <v>44</v>
      </c>
      <c r="H26" s="69" t="s">
        <v>75</v>
      </c>
      <c r="I26" s="69" t="s">
        <v>84</v>
      </c>
      <c r="J26" s="84" t="s">
        <v>85</v>
      </c>
    </row>
    <row r="27" spans="1:10" s="74" customFormat="1" ht="31.5" x14ac:dyDescent="0.25">
      <c r="A27" s="117" t="s">
        <v>125</v>
      </c>
      <c r="B27" s="82"/>
      <c r="C27" s="71" t="s">
        <v>112</v>
      </c>
      <c r="D27" s="66">
        <f t="shared" si="0"/>
        <v>40000</v>
      </c>
      <c r="E27" s="72">
        <v>50000</v>
      </c>
      <c r="F27" s="73" t="s">
        <v>74</v>
      </c>
      <c r="G27" s="69" t="s">
        <v>44</v>
      </c>
      <c r="H27" s="69" t="s">
        <v>75</v>
      </c>
      <c r="I27" s="69" t="s">
        <v>84</v>
      </c>
      <c r="J27" s="84" t="s">
        <v>85</v>
      </c>
    </row>
    <row r="28" spans="1:10" ht="35.25" customHeight="1" x14ac:dyDescent="0.25">
      <c r="A28" s="114" t="s">
        <v>126</v>
      </c>
      <c r="B28" s="81"/>
      <c r="C28" s="65" t="s">
        <v>82</v>
      </c>
      <c r="D28" s="66">
        <f t="shared" si="0"/>
        <v>20000</v>
      </c>
      <c r="E28" s="67">
        <v>25000</v>
      </c>
      <c r="F28" s="68" t="s">
        <v>83</v>
      </c>
      <c r="G28" s="69" t="s">
        <v>44</v>
      </c>
      <c r="H28" s="69" t="s">
        <v>75</v>
      </c>
      <c r="I28" s="69" t="s">
        <v>84</v>
      </c>
      <c r="J28" s="84" t="s">
        <v>85</v>
      </c>
    </row>
    <row r="29" spans="1:10" x14ac:dyDescent="0.25">
      <c r="A29" s="114" t="s">
        <v>127</v>
      </c>
      <c r="B29" s="81"/>
      <c r="C29" s="65" t="s">
        <v>92</v>
      </c>
      <c r="D29" s="66">
        <f t="shared" si="0"/>
        <v>72000</v>
      </c>
      <c r="E29" s="67">
        <v>90000</v>
      </c>
      <c r="F29" s="67" t="s">
        <v>50</v>
      </c>
      <c r="G29" s="69" t="s">
        <v>44</v>
      </c>
      <c r="H29" s="69" t="s">
        <v>8</v>
      </c>
      <c r="I29" s="69" t="s">
        <v>84</v>
      </c>
      <c r="J29" s="84" t="s">
        <v>85</v>
      </c>
    </row>
    <row r="30" spans="1:10" x14ac:dyDescent="0.25">
      <c r="A30" s="114" t="s">
        <v>128</v>
      </c>
      <c r="B30" s="81"/>
      <c r="C30" s="65" t="s">
        <v>115</v>
      </c>
      <c r="D30" s="66">
        <f t="shared" si="0"/>
        <v>12000</v>
      </c>
      <c r="E30" s="67">
        <v>15000</v>
      </c>
      <c r="F30" s="67" t="s">
        <v>62</v>
      </c>
      <c r="G30" s="64" t="s">
        <v>44</v>
      </c>
      <c r="H30" s="64" t="s">
        <v>8</v>
      </c>
      <c r="I30" s="69" t="s">
        <v>84</v>
      </c>
      <c r="J30" s="84" t="s">
        <v>85</v>
      </c>
    </row>
    <row r="31" spans="1:10" x14ac:dyDescent="0.25">
      <c r="A31" s="114" t="s">
        <v>129</v>
      </c>
      <c r="B31" s="81"/>
      <c r="C31" s="65" t="s">
        <v>16</v>
      </c>
      <c r="D31" s="66">
        <f t="shared" si="0"/>
        <v>8000</v>
      </c>
      <c r="E31" s="67">
        <v>10000</v>
      </c>
      <c r="F31" s="67" t="s">
        <v>52</v>
      </c>
      <c r="G31" s="64" t="s">
        <v>44</v>
      </c>
      <c r="H31" s="64" t="s">
        <v>8</v>
      </c>
      <c r="I31" s="69" t="s">
        <v>84</v>
      </c>
      <c r="J31" s="84" t="s">
        <v>85</v>
      </c>
    </row>
    <row r="32" spans="1:10" x14ac:dyDescent="0.25">
      <c r="A32" s="114" t="s">
        <v>130</v>
      </c>
      <c r="B32" s="81"/>
      <c r="C32" s="65" t="s">
        <v>54</v>
      </c>
      <c r="D32" s="66">
        <f t="shared" si="0"/>
        <v>8000</v>
      </c>
      <c r="E32" s="67">
        <v>10000</v>
      </c>
      <c r="F32" s="67" t="s">
        <v>55</v>
      </c>
      <c r="G32" s="64" t="s">
        <v>44</v>
      </c>
      <c r="H32" s="64" t="s">
        <v>8</v>
      </c>
      <c r="I32" s="69" t="s">
        <v>84</v>
      </c>
      <c r="J32" s="84" t="s">
        <v>85</v>
      </c>
    </row>
    <row r="33" spans="1:10" x14ac:dyDescent="0.25">
      <c r="A33" s="114" t="s">
        <v>131</v>
      </c>
      <c r="B33" s="81"/>
      <c r="C33" s="65" t="s">
        <v>56</v>
      </c>
      <c r="D33" s="66">
        <f t="shared" si="0"/>
        <v>16000</v>
      </c>
      <c r="E33" s="67">
        <v>20000</v>
      </c>
      <c r="F33" s="67" t="s">
        <v>116</v>
      </c>
      <c r="G33" s="64" t="s">
        <v>44</v>
      </c>
      <c r="H33" s="64" t="s">
        <v>8</v>
      </c>
      <c r="I33" s="69" t="s">
        <v>84</v>
      </c>
      <c r="J33" s="84" t="s">
        <v>85</v>
      </c>
    </row>
    <row r="34" spans="1:10" x14ac:dyDescent="0.25">
      <c r="A34" s="114" t="s">
        <v>132</v>
      </c>
      <c r="B34" s="81"/>
      <c r="C34" s="65" t="s">
        <v>58</v>
      </c>
      <c r="D34" s="66">
        <f t="shared" si="0"/>
        <v>12000</v>
      </c>
      <c r="E34" s="67">
        <v>15000</v>
      </c>
      <c r="F34" s="67" t="s">
        <v>59</v>
      </c>
      <c r="G34" s="64" t="s">
        <v>44</v>
      </c>
      <c r="H34" s="64" t="s">
        <v>8</v>
      </c>
      <c r="I34" s="69" t="s">
        <v>84</v>
      </c>
      <c r="J34" s="84" t="s">
        <v>85</v>
      </c>
    </row>
    <row r="35" spans="1:10" ht="16.5" thickBot="1" x14ac:dyDescent="0.3">
      <c r="A35" s="115" t="s">
        <v>133</v>
      </c>
      <c r="B35" s="97"/>
      <c r="C35" s="98" t="s">
        <v>117</v>
      </c>
      <c r="D35" s="99">
        <f t="shared" si="0"/>
        <v>24000</v>
      </c>
      <c r="E35" s="100">
        <v>30000</v>
      </c>
      <c r="F35" s="100" t="s">
        <v>53</v>
      </c>
      <c r="G35" s="101" t="s">
        <v>44</v>
      </c>
      <c r="H35" s="101" t="s">
        <v>8</v>
      </c>
      <c r="I35" s="102" t="s">
        <v>84</v>
      </c>
      <c r="J35" s="103" t="s">
        <v>85</v>
      </c>
    </row>
    <row r="36" spans="1:10" ht="17.25" thickTop="1" thickBot="1" x14ac:dyDescent="0.3">
      <c r="A36" s="118"/>
      <c r="B36" s="93">
        <v>3223</v>
      </c>
      <c r="C36" s="94" t="s">
        <v>26</v>
      </c>
      <c r="D36" s="95">
        <f t="shared" si="0"/>
        <v>160000</v>
      </c>
      <c r="E36" s="96">
        <v>200000</v>
      </c>
      <c r="F36" s="96"/>
      <c r="G36" s="93"/>
      <c r="H36" s="93"/>
      <c r="I36" s="93"/>
      <c r="J36" s="93"/>
    </row>
    <row r="37" spans="1:10" ht="32.25" thickTop="1" x14ac:dyDescent="0.25">
      <c r="A37" s="119" t="s">
        <v>135</v>
      </c>
      <c r="B37" s="90"/>
      <c r="C37" s="87" t="s">
        <v>17</v>
      </c>
      <c r="D37" s="88">
        <f t="shared" si="0"/>
        <v>64000</v>
      </c>
      <c r="E37" s="89">
        <v>80000</v>
      </c>
      <c r="F37" s="104" t="s">
        <v>64</v>
      </c>
      <c r="G37" s="90" t="s">
        <v>134</v>
      </c>
      <c r="H37" s="90" t="s">
        <v>75</v>
      </c>
      <c r="I37" s="91" t="s">
        <v>84</v>
      </c>
      <c r="J37" s="92" t="s">
        <v>85</v>
      </c>
    </row>
    <row r="38" spans="1:10" ht="32.25" thickBot="1" x14ac:dyDescent="0.3">
      <c r="A38" s="120" t="s">
        <v>136</v>
      </c>
      <c r="B38" s="101"/>
      <c r="C38" s="98" t="s">
        <v>45</v>
      </c>
      <c r="D38" s="99">
        <f t="shared" si="0"/>
        <v>96000</v>
      </c>
      <c r="E38" s="100">
        <v>120000</v>
      </c>
      <c r="F38" s="100" t="s">
        <v>46</v>
      </c>
      <c r="G38" s="101" t="s">
        <v>134</v>
      </c>
      <c r="H38" s="101" t="s">
        <v>75</v>
      </c>
      <c r="I38" s="102" t="s">
        <v>84</v>
      </c>
      <c r="J38" s="103" t="s">
        <v>85</v>
      </c>
    </row>
    <row r="39" spans="1:10" ht="17.25" thickTop="1" thickBot="1" x14ac:dyDescent="0.3">
      <c r="A39" s="116" t="s">
        <v>142</v>
      </c>
      <c r="B39" s="93">
        <v>3224</v>
      </c>
      <c r="C39" s="94" t="s">
        <v>41</v>
      </c>
      <c r="D39" s="95">
        <f t="shared" si="0"/>
        <v>32000</v>
      </c>
      <c r="E39" s="106">
        <v>40000</v>
      </c>
      <c r="F39" s="96" t="s">
        <v>42</v>
      </c>
      <c r="G39" s="93" t="s">
        <v>44</v>
      </c>
      <c r="H39" s="93" t="s">
        <v>27</v>
      </c>
      <c r="I39" s="93" t="s">
        <v>84</v>
      </c>
      <c r="J39" s="93" t="s">
        <v>85</v>
      </c>
    </row>
    <row r="40" spans="1:10" ht="17.25" thickTop="1" thickBot="1" x14ac:dyDescent="0.3">
      <c r="A40" s="118"/>
      <c r="B40" s="93">
        <v>3232</v>
      </c>
      <c r="C40" s="94" t="s">
        <v>18</v>
      </c>
      <c r="D40" s="95">
        <f t="shared" si="0"/>
        <v>120800</v>
      </c>
      <c r="E40" s="96">
        <v>151000</v>
      </c>
      <c r="F40" s="109"/>
      <c r="G40" s="110"/>
      <c r="H40" s="111"/>
      <c r="I40" s="111"/>
      <c r="J40" s="111"/>
    </row>
    <row r="41" spans="1:10" ht="16.5" thickTop="1" x14ac:dyDescent="0.25">
      <c r="A41" s="121" t="s">
        <v>143</v>
      </c>
      <c r="B41" s="90"/>
      <c r="C41" s="87" t="s">
        <v>137</v>
      </c>
      <c r="D41" s="88">
        <f t="shared" si="0"/>
        <v>40800</v>
      </c>
      <c r="E41" s="89">
        <v>51000</v>
      </c>
      <c r="F41" s="89" t="s">
        <v>47</v>
      </c>
      <c r="G41" s="87" t="s">
        <v>44</v>
      </c>
      <c r="H41" s="107" t="s">
        <v>8</v>
      </c>
      <c r="I41" s="91" t="s">
        <v>84</v>
      </c>
      <c r="J41" s="92" t="s">
        <v>85</v>
      </c>
    </row>
    <row r="42" spans="1:10" ht="31.5" x14ac:dyDescent="0.25">
      <c r="A42" s="122" t="s">
        <v>144</v>
      </c>
      <c r="B42" s="64"/>
      <c r="C42" s="65" t="s">
        <v>138</v>
      </c>
      <c r="D42" s="66">
        <f t="shared" si="0"/>
        <v>64000</v>
      </c>
      <c r="E42" s="67">
        <v>80000</v>
      </c>
      <c r="F42" s="67" t="s">
        <v>48</v>
      </c>
      <c r="G42" s="65" t="s">
        <v>44</v>
      </c>
      <c r="H42" s="83" t="s">
        <v>8</v>
      </c>
      <c r="I42" s="69" t="s">
        <v>84</v>
      </c>
      <c r="J42" s="84" t="s">
        <v>85</v>
      </c>
    </row>
    <row r="43" spans="1:10" ht="32.25" thickBot="1" x14ac:dyDescent="0.3">
      <c r="A43" s="123" t="s">
        <v>145</v>
      </c>
      <c r="B43" s="101"/>
      <c r="C43" s="98" t="s">
        <v>139</v>
      </c>
      <c r="D43" s="99">
        <f t="shared" si="0"/>
        <v>16000</v>
      </c>
      <c r="E43" s="100">
        <v>20000</v>
      </c>
      <c r="F43" s="100" t="s">
        <v>49</v>
      </c>
      <c r="G43" s="98" t="s">
        <v>44</v>
      </c>
      <c r="H43" s="108" t="s">
        <v>8</v>
      </c>
      <c r="I43" s="102" t="s">
        <v>84</v>
      </c>
      <c r="J43" s="103" t="s">
        <v>85</v>
      </c>
    </row>
    <row r="44" spans="1:10" ht="30.75" customHeight="1" thickTop="1" thickBot="1" x14ac:dyDescent="0.3">
      <c r="A44" s="116" t="s">
        <v>146</v>
      </c>
      <c r="B44" s="93">
        <v>422</v>
      </c>
      <c r="C44" s="94" t="s">
        <v>73</v>
      </c>
      <c r="D44" s="95">
        <f t="shared" si="0"/>
        <v>26400</v>
      </c>
      <c r="E44" s="96">
        <v>33000</v>
      </c>
      <c r="F44" s="93" t="s">
        <v>140</v>
      </c>
      <c r="G44" s="93" t="s">
        <v>44</v>
      </c>
      <c r="H44" s="93" t="s">
        <v>27</v>
      </c>
      <c r="I44" s="93" t="s">
        <v>84</v>
      </c>
      <c r="J44" s="93" t="s">
        <v>85</v>
      </c>
    </row>
    <row r="45" spans="1:10" ht="16.5" thickTop="1" x14ac:dyDescent="0.25">
      <c r="A45" s="184"/>
      <c r="B45" s="179"/>
      <c r="C45" s="186" t="s">
        <v>141</v>
      </c>
      <c r="D45" s="188">
        <f>D10+D19+D36+D39+D40+D44</f>
        <v>792800</v>
      </c>
      <c r="E45" s="188">
        <f>E10+E19+E36+E39+E40+E44</f>
        <v>991000</v>
      </c>
      <c r="F45" s="190"/>
      <c r="G45" s="179"/>
      <c r="H45" s="179"/>
      <c r="I45" s="179"/>
      <c r="J45" s="179"/>
    </row>
    <row r="46" spans="1:10" ht="16.5" thickBot="1" x14ac:dyDescent="0.3">
      <c r="A46" s="185"/>
      <c r="B46" s="180"/>
      <c r="C46" s="187"/>
      <c r="D46" s="189"/>
      <c r="E46" s="189"/>
      <c r="F46" s="191"/>
      <c r="G46" s="180"/>
      <c r="H46" s="180"/>
      <c r="I46" s="180"/>
      <c r="J46" s="180"/>
    </row>
    <row r="47" spans="1:10" ht="15.75" customHeight="1" thickTop="1" x14ac:dyDescent="0.25">
      <c r="A47" s="183" t="s">
        <v>70</v>
      </c>
      <c r="B47" s="183"/>
      <c r="C47" s="183"/>
      <c r="D47" s="183"/>
      <c r="E47" s="183"/>
      <c r="F47" s="183"/>
      <c r="G47" s="183"/>
      <c r="H47" s="183"/>
    </row>
    <row r="48" spans="1:10" x14ac:dyDescent="0.25">
      <c r="A48" s="62"/>
      <c r="B48" s="62"/>
      <c r="C48" s="75"/>
      <c r="D48" s="76"/>
      <c r="E48" s="76"/>
      <c r="F48" s="62"/>
      <c r="H48" s="62"/>
      <c r="I48" s="77" t="s">
        <v>94</v>
      </c>
      <c r="J48" s="62"/>
    </row>
    <row r="49" spans="1:9" ht="20.25" customHeight="1" x14ac:dyDescent="0.25">
      <c r="B49" s="78"/>
      <c r="I49" s="77" t="s">
        <v>71</v>
      </c>
    </row>
    <row r="50" spans="1:9" x14ac:dyDescent="0.25">
      <c r="I50" s="59" t="s">
        <v>60</v>
      </c>
    </row>
    <row r="51" spans="1:9" x14ac:dyDescent="0.25">
      <c r="A51" s="79"/>
    </row>
    <row r="52" spans="1:9" x14ac:dyDescent="0.25">
      <c r="A52" s="60"/>
    </row>
  </sheetData>
  <mergeCells count="23">
    <mergeCell ref="A47:H47"/>
    <mergeCell ref="A45:A46"/>
    <mergeCell ref="B45:B46"/>
    <mergeCell ref="C45:C46"/>
    <mergeCell ref="D45:D46"/>
    <mergeCell ref="E45:E46"/>
    <mergeCell ref="F45:F46"/>
    <mergeCell ref="I45:I46"/>
    <mergeCell ref="J45:J46"/>
    <mergeCell ref="A8:A9"/>
    <mergeCell ref="C8:C9"/>
    <mergeCell ref="D8:D9"/>
    <mergeCell ref="G8:G9"/>
    <mergeCell ref="G45:G46"/>
    <mergeCell ref="H45:H46"/>
    <mergeCell ref="A5:J5"/>
    <mergeCell ref="A6:J6"/>
    <mergeCell ref="I8:I9"/>
    <mergeCell ref="J8:J9"/>
    <mergeCell ref="H8:H9"/>
    <mergeCell ref="F8:F9"/>
    <mergeCell ref="B8:B9"/>
    <mergeCell ref="E8:E9"/>
  </mergeCells>
  <pageMargins left="0.25" right="0.25" top="0.75" bottom="0.39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Normal="100" workbookViewId="0">
      <selection activeCell="C30" sqref="C30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4" width="12.5703125" style="59" bestFit="1" customWidth="1"/>
    <col min="5" max="5" width="30.140625" style="59" customWidth="1"/>
    <col min="6" max="6" width="18.85546875" style="59" customWidth="1"/>
    <col min="7" max="8" width="15.5703125" style="59" customWidth="1"/>
    <col min="9" max="16384" width="9.140625" style="59"/>
  </cols>
  <sheetData>
    <row r="1" spans="1:8" x14ac:dyDescent="0.25">
      <c r="A1" s="58" t="s">
        <v>66</v>
      </c>
    </row>
    <row r="2" spans="1:8" x14ac:dyDescent="0.25">
      <c r="A2" s="60" t="s">
        <v>67</v>
      </c>
    </row>
    <row r="3" spans="1:8" x14ac:dyDescent="0.25">
      <c r="A3" s="163" t="s">
        <v>68</v>
      </c>
    </row>
    <row r="4" spans="1:8" x14ac:dyDescent="0.25">
      <c r="A4" s="60" t="s">
        <v>69</v>
      </c>
    </row>
    <row r="5" spans="1:8" ht="5.25" customHeight="1" x14ac:dyDescent="0.25">
      <c r="A5" s="60"/>
    </row>
    <row r="6" spans="1:8" x14ac:dyDescent="0.25">
      <c r="A6" s="175" t="s">
        <v>72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6" t="s">
        <v>149</v>
      </c>
      <c r="B7" s="176"/>
      <c r="C7" s="176"/>
      <c r="D7" s="176"/>
      <c r="E7" s="176"/>
      <c r="F7" s="176"/>
      <c r="G7" s="176"/>
      <c r="H7" s="176"/>
    </row>
    <row r="8" spans="1:8" ht="8.25" customHeight="1" thickBot="1" x14ac:dyDescent="0.3">
      <c r="A8" s="166"/>
      <c r="B8" s="166"/>
      <c r="C8" s="166"/>
      <c r="D8" s="166"/>
      <c r="E8" s="166"/>
      <c r="F8" s="166"/>
      <c r="G8" s="166"/>
      <c r="H8" s="166"/>
    </row>
    <row r="9" spans="1:8" ht="18" customHeight="1" thickTop="1" x14ac:dyDescent="0.25">
      <c r="A9" s="195" t="s">
        <v>0</v>
      </c>
      <c r="B9" s="181" t="s">
        <v>3</v>
      </c>
      <c r="C9" s="195" t="s">
        <v>80</v>
      </c>
      <c r="D9" s="195" t="s">
        <v>79</v>
      </c>
      <c r="E9" s="195" t="s">
        <v>6</v>
      </c>
      <c r="F9" s="195" t="s">
        <v>78</v>
      </c>
      <c r="G9" s="195" t="s">
        <v>76</v>
      </c>
      <c r="H9" s="195" t="s">
        <v>77</v>
      </c>
    </row>
    <row r="10" spans="1:8" ht="16.5" thickBot="1" x14ac:dyDescent="0.3">
      <c r="A10" s="196"/>
      <c r="B10" s="182"/>
      <c r="C10" s="196"/>
      <c r="D10" s="196"/>
      <c r="E10" s="196"/>
      <c r="F10" s="196"/>
      <c r="G10" s="196"/>
      <c r="H10" s="196"/>
    </row>
    <row r="11" spans="1:8" s="137" customFormat="1" ht="15" customHeight="1" thickTop="1" x14ac:dyDescent="0.2">
      <c r="A11" s="127" t="s">
        <v>155</v>
      </c>
      <c r="B11" s="147" t="s">
        <v>86</v>
      </c>
      <c r="C11" s="139">
        <v>30000</v>
      </c>
      <c r="D11" s="140" t="s">
        <v>87</v>
      </c>
      <c r="E11" s="142" t="s">
        <v>44</v>
      </c>
      <c r="F11" s="142" t="s">
        <v>75</v>
      </c>
      <c r="G11" s="135" t="s">
        <v>150</v>
      </c>
      <c r="H11" s="143" t="s">
        <v>85</v>
      </c>
    </row>
    <row r="12" spans="1:8" s="137" customFormat="1" ht="15" customHeight="1" x14ac:dyDescent="0.2">
      <c r="A12" s="128" t="s">
        <v>156</v>
      </c>
      <c r="B12" s="147" t="s">
        <v>88</v>
      </c>
      <c r="C12" s="139">
        <v>25000</v>
      </c>
      <c r="D12" s="145" t="s">
        <v>36</v>
      </c>
      <c r="E12" s="142" t="s">
        <v>44</v>
      </c>
      <c r="F12" s="142" t="s">
        <v>8</v>
      </c>
      <c r="G12" s="135" t="s">
        <v>150</v>
      </c>
      <c r="H12" s="143" t="s">
        <v>85</v>
      </c>
    </row>
    <row r="13" spans="1:8" s="137" customFormat="1" ht="15" customHeight="1" x14ac:dyDescent="0.2">
      <c r="A13" s="127" t="s">
        <v>157</v>
      </c>
      <c r="B13" s="147" t="s">
        <v>111</v>
      </c>
      <c r="C13" s="139">
        <v>65000</v>
      </c>
      <c r="D13" s="146" t="s">
        <v>37</v>
      </c>
      <c r="E13" s="142" t="s">
        <v>44</v>
      </c>
      <c r="F13" s="142" t="s">
        <v>8</v>
      </c>
      <c r="G13" s="135" t="s">
        <v>150</v>
      </c>
      <c r="H13" s="143" t="s">
        <v>85</v>
      </c>
    </row>
    <row r="14" spans="1:8" s="137" customFormat="1" ht="15" customHeight="1" x14ac:dyDescent="0.2">
      <c r="A14" s="128" t="s">
        <v>158</v>
      </c>
      <c r="B14" s="147" t="s">
        <v>89</v>
      </c>
      <c r="C14" s="139">
        <v>20000</v>
      </c>
      <c r="D14" s="146" t="s">
        <v>91</v>
      </c>
      <c r="E14" s="142" t="s">
        <v>44</v>
      </c>
      <c r="F14" s="142" t="s">
        <v>75</v>
      </c>
      <c r="G14" s="135" t="s">
        <v>150</v>
      </c>
      <c r="H14" s="143" t="s">
        <v>85</v>
      </c>
    </row>
    <row r="15" spans="1:8" s="137" customFormat="1" ht="15" customHeight="1" x14ac:dyDescent="0.2">
      <c r="A15" s="127" t="s">
        <v>159</v>
      </c>
      <c r="B15" s="147" t="s">
        <v>90</v>
      </c>
      <c r="C15" s="139">
        <v>40000</v>
      </c>
      <c r="D15" s="146" t="s">
        <v>61</v>
      </c>
      <c r="E15" s="142" t="s">
        <v>44</v>
      </c>
      <c r="F15" s="142" t="s">
        <v>75</v>
      </c>
      <c r="G15" s="135" t="s">
        <v>150</v>
      </c>
      <c r="H15" s="143" t="s">
        <v>85</v>
      </c>
    </row>
    <row r="16" spans="1:8" s="137" customFormat="1" ht="15" customHeight="1" x14ac:dyDescent="0.2">
      <c r="A16" s="128" t="s">
        <v>160</v>
      </c>
      <c r="B16" s="147" t="s">
        <v>113</v>
      </c>
      <c r="C16" s="139">
        <v>20000</v>
      </c>
      <c r="D16" s="146" t="s">
        <v>114</v>
      </c>
      <c r="E16" s="142" t="s">
        <v>44</v>
      </c>
      <c r="F16" s="142" t="s">
        <v>75</v>
      </c>
      <c r="G16" s="135" t="s">
        <v>150</v>
      </c>
      <c r="H16" s="143" t="s">
        <v>85</v>
      </c>
    </row>
    <row r="17" spans="1:8" s="149" customFormat="1" ht="15" customHeight="1" x14ac:dyDescent="0.2">
      <c r="A17" s="128" t="s">
        <v>161</v>
      </c>
      <c r="B17" s="147" t="s">
        <v>112</v>
      </c>
      <c r="C17" s="139">
        <v>35000</v>
      </c>
      <c r="D17" s="148" t="s">
        <v>74</v>
      </c>
      <c r="E17" s="142" t="s">
        <v>44</v>
      </c>
      <c r="F17" s="142" t="s">
        <v>75</v>
      </c>
      <c r="G17" s="135" t="s">
        <v>150</v>
      </c>
      <c r="H17" s="143" t="s">
        <v>85</v>
      </c>
    </row>
    <row r="18" spans="1:8" s="137" customFormat="1" ht="15" customHeight="1" x14ac:dyDescent="0.2">
      <c r="A18" s="129" t="s">
        <v>162</v>
      </c>
      <c r="B18" s="147" t="s">
        <v>82</v>
      </c>
      <c r="C18" s="139">
        <v>25000</v>
      </c>
      <c r="D18" s="145" t="s">
        <v>83</v>
      </c>
      <c r="E18" s="142" t="s">
        <v>44</v>
      </c>
      <c r="F18" s="142" t="s">
        <v>75</v>
      </c>
      <c r="G18" s="135" t="s">
        <v>150</v>
      </c>
      <c r="H18" s="143" t="s">
        <v>85</v>
      </c>
    </row>
    <row r="19" spans="1:8" s="137" customFormat="1" ht="15" customHeight="1" x14ac:dyDescent="0.2">
      <c r="A19" s="128" t="s">
        <v>163</v>
      </c>
      <c r="B19" s="147" t="s">
        <v>92</v>
      </c>
      <c r="C19" s="139">
        <f>48000+76000</f>
        <v>124000</v>
      </c>
      <c r="D19" s="140" t="s">
        <v>50</v>
      </c>
      <c r="E19" s="142" t="s">
        <v>44</v>
      </c>
      <c r="F19" s="142" t="s">
        <v>8</v>
      </c>
      <c r="G19" s="135" t="s">
        <v>150</v>
      </c>
      <c r="H19" s="143" t="s">
        <v>85</v>
      </c>
    </row>
    <row r="20" spans="1:8" s="137" customFormat="1" ht="15" customHeight="1" x14ac:dyDescent="0.2">
      <c r="A20" s="128" t="s">
        <v>164</v>
      </c>
      <c r="B20" s="147" t="s">
        <v>115</v>
      </c>
      <c r="C20" s="139">
        <v>22000</v>
      </c>
      <c r="D20" s="140" t="s">
        <v>62</v>
      </c>
      <c r="E20" s="141" t="s">
        <v>44</v>
      </c>
      <c r="F20" s="141" t="s">
        <v>8</v>
      </c>
      <c r="G20" s="135" t="s">
        <v>150</v>
      </c>
      <c r="H20" s="143" t="s">
        <v>85</v>
      </c>
    </row>
    <row r="21" spans="1:8" s="137" customFormat="1" ht="15" customHeight="1" x14ac:dyDescent="0.2">
      <c r="A21" s="128" t="s">
        <v>165</v>
      </c>
      <c r="B21" s="147" t="s">
        <v>16</v>
      </c>
      <c r="C21" s="139">
        <v>20000</v>
      </c>
      <c r="D21" s="140" t="s">
        <v>52</v>
      </c>
      <c r="E21" s="141" t="s">
        <v>44</v>
      </c>
      <c r="F21" s="141" t="s">
        <v>8</v>
      </c>
      <c r="G21" s="135" t="s">
        <v>150</v>
      </c>
      <c r="H21" s="143" t="s">
        <v>85</v>
      </c>
    </row>
    <row r="22" spans="1:8" s="137" customFormat="1" ht="15" customHeight="1" x14ac:dyDescent="0.2">
      <c r="A22" s="128" t="s">
        <v>166</v>
      </c>
      <c r="B22" s="147" t="s">
        <v>56</v>
      </c>
      <c r="C22" s="139">
        <v>20000</v>
      </c>
      <c r="D22" s="140" t="s">
        <v>116</v>
      </c>
      <c r="E22" s="141" t="s">
        <v>44</v>
      </c>
      <c r="F22" s="141" t="s">
        <v>8</v>
      </c>
      <c r="G22" s="135" t="s">
        <v>150</v>
      </c>
      <c r="H22" s="143" t="s">
        <v>85</v>
      </c>
    </row>
    <row r="23" spans="1:8" s="137" customFormat="1" ht="15" customHeight="1" x14ac:dyDescent="0.2">
      <c r="A23" s="128" t="s">
        <v>167</v>
      </c>
      <c r="B23" s="147" t="s">
        <v>117</v>
      </c>
      <c r="C23" s="139">
        <f>25000+21000</f>
        <v>46000</v>
      </c>
      <c r="D23" s="140" t="s">
        <v>53</v>
      </c>
      <c r="E23" s="141" t="s">
        <v>44</v>
      </c>
      <c r="F23" s="141" t="s">
        <v>8</v>
      </c>
      <c r="G23" s="135" t="s">
        <v>150</v>
      </c>
      <c r="H23" s="143" t="s">
        <v>85</v>
      </c>
    </row>
    <row r="24" spans="1:8" s="137" customFormat="1" ht="15" customHeight="1" x14ac:dyDescent="0.2">
      <c r="A24" s="128" t="s">
        <v>168</v>
      </c>
      <c r="B24" s="147" t="s">
        <v>17</v>
      </c>
      <c r="C24" s="139">
        <v>72000</v>
      </c>
      <c r="D24" s="145" t="s">
        <v>64</v>
      </c>
      <c r="E24" s="141" t="s">
        <v>134</v>
      </c>
      <c r="F24" s="141" t="s">
        <v>75</v>
      </c>
      <c r="G24" s="135" t="s">
        <v>150</v>
      </c>
      <c r="H24" s="143" t="s">
        <v>85</v>
      </c>
    </row>
    <row r="25" spans="1:8" s="137" customFormat="1" ht="15" customHeight="1" thickBot="1" x14ac:dyDescent="0.25">
      <c r="A25" s="128" t="s">
        <v>169</v>
      </c>
      <c r="B25" s="147" t="s">
        <v>45</v>
      </c>
      <c r="C25" s="139">
        <v>123000</v>
      </c>
      <c r="D25" s="140" t="s">
        <v>46</v>
      </c>
      <c r="E25" s="141" t="s">
        <v>134</v>
      </c>
      <c r="F25" s="141" t="s">
        <v>75</v>
      </c>
      <c r="G25" s="135" t="s">
        <v>150</v>
      </c>
      <c r="H25" s="143" t="s">
        <v>85</v>
      </c>
    </row>
    <row r="26" spans="1:8" s="137" customFormat="1" ht="15" customHeight="1" thickTop="1" x14ac:dyDescent="0.2">
      <c r="A26" s="197"/>
      <c r="B26" s="199" t="s">
        <v>141</v>
      </c>
      <c r="C26" s="201">
        <f>SUM(C11:C25)</f>
        <v>687000</v>
      </c>
      <c r="D26" s="203"/>
      <c r="E26" s="192"/>
      <c r="F26" s="192"/>
      <c r="G26" s="192"/>
      <c r="H26" s="192"/>
    </row>
    <row r="27" spans="1:8" s="137" customFormat="1" ht="15" customHeight="1" thickBot="1" x14ac:dyDescent="0.25">
      <c r="A27" s="198"/>
      <c r="B27" s="200"/>
      <c r="C27" s="202"/>
      <c r="D27" s="204"/>
      <c r="E27" s="193"/>
      <c r="F27" s="193"/>
      <c r="G27" s="193"/>
      <c r="H27" s="193"/>
    </row>
    <row r="28" spans="1:8" s="137" customFormat="1" ht="15" customHeight="1" thickTop="1" x14ac:dyDescent="0.2">
      <c r="A28" s="194" t="s">
        <v>148</v>
      </c>
      <c r="B28" s="194"/>
      <c r="C28" s="194"/>
      <c r="D28" s="194"/>
      <c r="E28" s="194"/>
      <c r="F28" s="194"/>
      <c r="G28" s="167" t="s">
        <v>94</v>
      </c>
      <c r="H28" s="159"/>
    </row>
    <row r="29" spans="1:8" s="137" customFormat="1" ht="15" customHeight="1" x14ac:dyDescent="0.2">
      <c r="A29" s="160"/>
      <c r="B29" s="161"/>
      <c r="C29" s="162"/>
      <c r="D29" s="160"/>
      <c r="E29" s="159"/>
      <c r="F29" s="160"/>
      <c r="G29" s="194" t="s">
        <v>71</v>
      </c>
      <c r="H29" s="194"/>
    </row>
    <row r="30" spans="1:8" s="137" customFormat="1" ht="15" customHeight="1" x14ac:dyDescent="0.2">
      <c r="G30" s="156"/>
      <c r="H30" s="156"/>
    </row>
    <row r="31" spans="1:8" ht="24.95" customHeight="1" x14ac:dyDescent="0.25"/>
    <row r="32" spans="1:8" x14ac:dyDescent="0.25">
      <c r="A32" s="79"/>
    </row>
    <row r="33" spans="1:1" x14ac:dyDescent="0.25">
      <c r="A33" s="60"/>
    </row>
  </sheetData>
  <mergeCells count="20">
    <mergeCell ref="G26:G27"/>
    <mergeCell ref="H26:H27"/>
    <mergeCell ref="A28:F28"/>
    <mergeCell ref="G29:H29"/>
    <mergeCell ref="A26:A27"/>
    <mergeCell ref="B26:B27"/>
    <mergeCell ref="C26:C27"/>
    <mergeCell ref="D26:D27"/>
    <mergeCell ref="E26:E27"/>
    <mergeCell ref="F26:F27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25" right="0.25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I31" sqref="I31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5" width="14.42578125" style="59" customWidth="1"/>
    <col min="6" max="6" width="12.5703125" style="59" bestFit="1" customWidth="1"/>
    <col min="7" max="7" width="30.140625" style="59" customWidth="1"/>
    <col min="8" max="8" width="18.85546875" style="59" customWidth="1"/>
    <col min="9" max="10" width="15.5703125" style="59" customWidth="1"/>
    <col min="11" max="16384" width="9.140625" style="59"/>
  </cols>
  <sheetData>
    <row r="1" spans="1:12" x14ac:dyDescent="0.25">
      <c r="A1" s="58" t="s">
        <v>66</v>
      </c>
    </row>
    <row r="2" spans="1:12" x14ac:dyDescent="0.25">
      <c r="A2" s="60" t="s">
        <v>67</v>
      </c>
    </row>
    <row r="3" spans="1:12" x14ac:dyDescent="0.25">
      <c r="A3" s="163" t="s">
        <v>68</v>
      </c>
    </row>
    <row r="4" spans="1:12" x14ac:dyDescent="0.25">
      <c r="A4" s="60" t="s">
        <v>69</v>
      </c>
    </row>
    <row r="5" spans="1:12" ht="5.25" customHeight="1" x14ac:dyDescent="0.25">
      <c r="A5" s="60"/>
    </row>
    <row r="6" spans="1:12" ht="33.75" customHeight="1" x14ac:dyDescent="0.25">
      <c r="A6" s="225" t="s">
        <v>177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x14ac:dyDescent="0.25">
      <c r="A7" s="176" t="s">
        <v>173</v>
      </c>
      <c r="B7" s="176"/>
      <c r="C7" s="176"/>
      <c r="D7" s="176"/>
      <c r="E7" s="176"/>
      <c r="F7" s="176"/>
      <c r="G7" s="176"/>
      <c r="H7" s="176"/>
      <c r="I7" s="176"/>
      <c r="J7" s="176"/>
    </row>
    <row r="8" spans="1:12" ht="8.25" customHeight="1" thickBot="1" x14ac:dyDescent="0.3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2" ht="18" customHeight="1" thickTop="1" x14ac:dyDescent="0.25">
      <c r="A9" s="195" t="s">
        <v>0</v>
      </c>
      <c r="B9" s="181" t="s">
        <v>3</v>
      </c>
      <c r="C9" s="195" t="s">
        <v>80</v>
      </c>
      <c r="D9" s="181" t="s">
        <v>174</v>
      </c>
      <c r="E9" s="181" t="s">
        <v>176</v>
      </c>
      <c r="F9" s="195" t="s">
        <v>79</v>
      </c>
      <c r="G9" s="195" t="s">
        <v>6</v>
      </c>
      <c r="H9" s="195" t="s">
        <v>78</v>
      </c>
      <c r="I9" s="195" t="s">
        <v>76</v>
      </c>
      <c r="J9" s="195" t="s">
        <v>77</v>
      </c>
    </row>
    <row r="10" spans="1:12" ht="16.5" thickBot="1" x14ac:dyDescent="0.3">
      <c r="A10" s="196"/>
      <c r="B10" s="182"/>
      <c r="C10" s="196"/>
      <c r="D10" s="182"/>
      <c r="E10" s="182"/>
      <c r="F10" s="196"/>
      <c r="G10" s="196"/>
      <c r="H10" s="196"/>
      <c r="I10" s="196"/>
      <c r="J10" s="196"/>
    </row>
    <row r="11" spans="1:12" s="137" customFormat="1" ht="15" customHeight="1" thickTop="1" x14ac:dyDescent="0.2">
      <c r="A11" s="127" t="s">
        <v>155</v>
      </c>
      <c r="B11" s="147" t="s">
        <v>86</v>
      </c>
      <c r="C11" s="139">
        <v>30000</v>
      </c>
      <c r="D11" s="139"/>
      <c r="E11" s="139">
        <f>C11+D11</f>
        <v>30000</v>
      </c>
      <c r="F11" s="140" t="s">
        <v>87</v>
      </c>
      <c r="G11" s="142" t="s">
        <v>44</v>
      </c>
      <c r="H11" s="142" t="s">
        <v>75</v>
      </c>
      <c r="I11" s="135" t="s">
        <v>150</v>
      </c>
      <c r="J11" s="143" t="s">
        <v>85</v>
      </c>
    </row>
    <row r="12" spans="1:12" s="137" customFormat="1" ht="15" customHeight="1" x14ac:dyDescent="0.2">
      <c r="A12" s="128" t="s">
        <v>156</v>
      </c>
      <c r="B12" s="147" t="s">
        <v>88</v>
      </c>
      <c r="C12" s="139">
        <v>25000</v>
      </c>
      <c r="D12" s="139"/>
      <c r="E12" s="139">
        <f t="shared" ref="E12:E26" si="0">C12+D12</f>
        <v>25000</v>
      </c>
      <c r="F12" s="145" t="s">
        <v>36</v>
      </c>
      <c r="G12" s="142" t="s">
        <v>44</v>
      </c>
      <c r="H12" s="142" t="s">
        <v>8</v>
      </c>
      <c r="I12" s="135" t="s">
        <v>150</v>
      </c>
      <c r="J12" s="143" t="s">
        <v>85</v>
      </c>
    </row>
    <row r="13" spans="1:12" s="137" customFormat="1" ht="15" customHeight="1" x14ac:dyDescent="0.2">
      <c r="A13" s="127" t="s">
        <v>157</v>
      </c>
      <c r="B13" s="147" t="s">
        <v>111</v>
      </c>
      <c r="C13" s="139">
        <v>65000</v>
      </c>
      <c r="D13" s="139"/>
      <c r="E13" s="139">
        <f t="shared" si="0"/>
        <v>65000</v>
      </c>
      <c r="F13" s="146" t="s">
        <v>37</v>
      </c>
      <c r="G13" s="142" t="s">
        <v>44</v>
      </c>
      <c r="H13" s="142" t="s">
        <v>8</v>
      </c>
      <c r="I13" s="135" t="s">
        <v>150</v>
      </c>
      <c r="J13" s="143" t="s">
        <v>85</v>
      </c>
    </row>
    <row r="14" spans="1:12" s="137" customFormat="1" ht="15" customHeight="1" x14ac:dyDescent="0.2">
      <c r="A14" s="128" t="s">
        <v>158</v>
      </c>
      <c r="B14" s="147" t="s">
        <v>89</v>
      </c>
      <c r="C14" s="139">
        <v>20000</v>
      </c>
      <c r="D14" s="139"/>
      <c r="E14" s="139">
        <f t="shared" si="0"/>
        <v>20000</v>
      </c>
      <c r="F14" s="146" t="s">
        <v>91</v>
      </c>
      <c r="G14" s="142" t="s">
        <v>44</v>
      </c>
      <c r="H14" s="142" t="s">
        <v>75</v>
      </c>
      <c r="I14" s="135" t="s">
        <v>150</v>
      </c>
      <c r="J14" s="143" t="s">
        <v>85</v>
      </c>
    </row>
    <row r="15" spans="1:12" s="137" customFormat="1" ht="15" customHeight="1" x14ac:dyDescent="0.2">
      <c r="A15" s="127" t="s">
        <v>159</v>
      </c>
      <c r="B15" s="147" t="s">
        <v>90</v>
      </c>
      <c r="C15" s="139">
        <v>40000</v>
      </c>
      <c r="D15" s="139"/>
      <c r="E15" s="139">
        <f t="shared" si="0"/>
        <v>40000</v>
      </c>
      <c r="F15" s="146" t="s">
        <v>61</v>
      </c>
      <c r="G15" s="142" t="s">
        <v>44</v>
      </c>
      <c r="H15" s="142" t="s">
        <v>75</v>
      </c>
      <c r="I15" s="135" t="s">
        <v>150</v>
      </c>
      <c r="J15" s="143" t="s">
        <v>85</v>
      </c>
    </row>
    <row r="16" spans="1:12" s="137" customFormat="1" ht="15" customHeight="1" x14ac:dyDescent="0.2">
      <c r="A16" s="128" t="s">
        <v>160</v>
      </c>
      <c r="B16" s="147" t="s">
        <v>113</v>
      </c>
      <c r="C16" s="139">
        <v>20000</v>
      </c>
      <c r="D16" s="139"/>
      <c r="E16" s="139">
        <f t="shared" si="0"/>
        <v>20000</v>
      </c>
      <c r="F16" s="146" t="s">
        <v>114</v>
      </c>
      <c r="G16" s="142" t="s">
        <v>44</v>
      </c>
      <c r="H16" s="142" t="s">
        <v>75</v>
      </c>
      <c r="I16" s="135" t="s">
        <v>150</v>
      </c>
      <c r="J16" s="143" t="s">
        <v>85</v>
      </c>
    </row>
    <row r="17" spans="1:10" s="149" customFormat="1" ht="15" customHeight="1" x14ac:dyDescent="0.2">
      <c r="A17" s="128" t="s">
        <v>161</v>
      </c>
      <c r="B17" s="147" t="s">
        <v>112</v>
      </c>
      <c r="C17" s="139">
        <v>35000</v>
      </c>
      <c r="D17" s="139"/>
      <c r="E17" s="139">
        <f t="shared" si="0"/>
        <v>35000</v>
      </c>
      <c r="F17" s="148" t="s">
        <v>74</v>
      </c>
      <c r="G17" s="142" t="s">
        <v>44</v>
      </c>
      <c r="H17" s="142" t="s">
        <v>75</v>
      </c>
      <c r="I17" s="135" t="s">
        <v>150</v>
      </c>
      <c r="J17" s="143" t="s">
        <v>85</v>
      </c>
    </row>
    <row r="18" spans="1:10" s="137" customFormat="1" ht="15" customHeight="1" x14ac:dyDescent="0.2">
      <c r="A18" s="129" t="s">
        <v>162</v>
      </c>
      <c r="B18" s="147" t="s">
        <v>82</v>
      </c>
      <c r="C18" s="139">
        <v>25000</v>
      </c>
      <c r="D18" s="139"/>
      <c r="E18" s="139">
        <f t="shared" si="0"/>
        <v>25000</v>
      </c>
      <c r="F18" s="145" t="s">
        <v>83</v>
      </c>
      <c r="G18" s="142" t="s">
        <v>44</v>
      </c>
      <c r="H18" s="142" t="s">
        <v>75</v>
      </c>
      <c r="I18" s="135" t="s">
        <v>150</v>
      </c>
      <c r="J18" s="143" t="s">
        <v>85</v>
      </c>
    </row>
    <row r="19" spans="1:10" s="137" customFormat="1" ht="15" customHeight="1" x14ac:dyDescent="0.2">
      <c r="A19" s="128" t="s">
        <v>163</v>
      </c>
      <c r="B19" s="147" t="s">
        <v>92</v>
      </c>
      <c r="C19" s="139">
        <f>48000+76000</f>
        <v>124000</v>
      </c>
      <c r="D19" s="139"/>
      <c r="E19" s="139">
        <f t="shared" si="0"/>
        <v>124000</v>
      </c>
      <c r="F19" s="140" t="s">
        <v>50</v>
      </c>
      <c r="G19" s="142" t="s">
        <v>44</v>
      </c>
      <c r="H19" s="142" t="s">
        <v>8</v>
      </c>
      <c r="I19" s="135" t="s">
        <v>150</v>
      </c>
      <c r="J19" s="143" t="s">
        <v>85</v>
      </c>
    </row>
    <row r="20" spans="1:10" s="137" customFormat="1" ht="15" customHeight="1" x14ac:dyDescent="0.2">
      <c r="A20" s="128" t="s">
        <v>164</v>
      </c>
      <c r="B20" s="147" t="s">
        <v>115</v>
      </c>
      <c r="C20" s="139">
        <v>22000</v>
      </c>
      <c r="D20" s="139"/>
      <c r="E20" s="139">
        <f t="shared" si="0"/>
        <v>22000</v>
      </c>
      <c r="F20" s="140" t="s">
        <v>62</v>
      </c>
      <c r="G20" s="141" t="s">
        <v>44</v>
      </c>
      <c r="H20" s="141" t="s">
        <v>8</v>
      </c>
      <c r="I20" s="135" t="s">
        <v>150</v>
      </c>
      <c r="J20" s="143" t="s">
        <v>85</v>
      </c>
    </row>
    <row r="21" spans="1:10" s="137" customFormat="1" ht="15" customHeight="1" x14ac:dyDescent="0.2">
      <c r="A21" s="128" t="s">
        <v>165</v>
      </c>
      <c r="B21" s="147" t="s">
        <v>16</v>
      </c>
      <c r="C21" s="139">
        <v>20000</v>
      </c>
      <c r="D21" s="139"/>
      <c r="E21" s="139">
        <f t="shared" si="0"/>
        <v>20000</v>
      </c>
      <c r="F21" s="140" t="s">
        <v>52</v>
      </c>
      <c r="G21" s="141" t="s">
        <v>44</v>
      </c>
      <c r="H21" s="141" t="s">
        <v>8</v>
      </c>
      <c r="I21" s="135" t="s">
        <v>150</v>
      </c>
      <c r="J21" s="143" t="s">
        <v>85</v>
      </c>
    </row>
    <row r="22" spans="1:10" s="137" customFormat="1" ht="15" customHeight="1" x14ac:dyDescent="0.2">
      <c r="A22" s="128" t="s">
        <v>166</v>
      </c>
      <c r="B22" s="147" t="s">
        <v>56</v>
      </c>
      <c r="C22" s="139">
        <v>20000</v>
      </c>
      <c r="D22" s="139"/>
      <c r="E22" s="139">
        <f t="shared" si="0"/>
        <v>20000</v>
      </c>
      <c r="F22" s="140" t="s">
        <v>116</v>
      </c>
      <c r="G22" s="141" t="s">
        <v>44</v>
      </c>
      <c r="H22" s="141" t="s">
        <v>8</v>
      </c>
      <c r="I22" s="135" t="s">
        <v>150</v>
      </c>
      <c r="J22" s="143" t="s">
        <v>85</v>
      </c>
    </row>
    <row r="23" spans="1:10" s="137" customFormat="1" ht="15" customHeight="1" x14ac:dyDescent="0.2">
      <c r="A23" s="128" t="s">
        <v>167</v>
      </c>
      <c r="B23" s="147" t="s">
        <v>117</v>
      </c>
      <c r="C23" s="139">
        <f>25000+21000</f>
        <v>46000</v>
      </c>
      <c r="D23" s="139"/>
      <c r="E23" s="139">
        <f t="shared" si="0"/>
        <v>46000</v>
      </c>
      <c r="F23" s="140" t="s">
        <v>53</v>
      </c>
      <c r="G23" s="141" t="s">
        <v>44</v>
      </c>
      <c r="H23" s="141" t="s">
        <v>8</v>
      </c>
      <c r="I23" s="135" t="s">
        <v>150</v>
      </c>
      <c r="J23" s="143" t="s">
        <v>85</v>
      </c>
    </row>
    <row r="24" spans="1:10" s="137" customFormat="1" ht="15" customHeight="1" x14ac:dyDescent="0.2">
      <c r="A24" s="128" t="s">
        <v>168</v>
      </c>
      <c r="B24" s="147" t="s">
        <v>17</v>
      </c>
      <c r="C24" s="139">
        <v>72000</v>
      </c>
      <c r="D24" s="139"/>
      <c r="E24" s="139">
        <f t="shared" si="0"/>
        <v>72000</v>
      </c>
      <c r="F24" s="145" t="s">
        <v>64</v>
      </c>
      <c r="G24" s="141" t="s">
        <v>134</v>
      </c>
      <c r="H24" s="141" t="s">
        <v>75</v>
      </c>
      <c r="I24" s="135" t="s">
        <v>150</v>
      </c>
      <c r="J24" s="143" t="s">
        <v>85</v>
      </c>
    </row>
    <row r="25" spans="1:10" s="137" customFormat="1" ht="15" customHeight="1" x14ac:dyDescent="0.2">
      <c r="A25" s="128" t="s">
        <v>169</v>
      </c>
      <c r="B25" s="147" t="s">
        <v>45</v>
      </c>
      <c r="C25" s="139">
        <v>123000</v>
      </c>
      <c r="D25" s="139"/>
      <c r="E25" s="139">
        <f t="shared" si="0"/>
        <v>123000</v>
      </c>
      <c r="F25" s="140" t="s">
        <v>46</v>
      </c>
      <c r="G25" s="141" t="s">
        <v>134</v>
      </c>
      <c r="H25" s="141" t="s">
        <v>75</v>
      </c>
      <c r="I25" s="135" t="s">
        <v>150</v>
      </c>
      <c r="J25" s="143" t="s">
        <v>85</v>
      </c>
    </row>
    <row r="26" spans="1:10" s="137" customFormat="1" ht="15" customHeight="1" thickBot="1" x14ac:dyDescent="0.25">
      <c r="A26" s="174" t="s">
        <v>175</v>
      </c>
      <c r="B26" s="138" t="s">
        <v>101</v>
      </c>
      <c r="C26" s="139">
        <v>15000</v>
      </c>
      <c r="D26" s="140">
        <v>8000</v>
      </c>
      <c r="E26" s="139">
        <f t="shared" si="0"/>
        <v>23000</v>
      </c>
      <c r="F26" s="140" t="s">
        <v>102</v>
      </c>
      <c r="G26" s="141" t="s">
        <v>44</v>
      </c>
      <c r="H26" s="141" t="s">
        <v>8</v>
      </c>
      <c r="I26" s="135" t="s">
        <v>150</v>
      </c>
      <c r="J26" s="143" t="s">
        <v>85</v>
      </c>
    </row>
    <row r="27" spans="1:10" s="137" customFormat="1" ht="15" customHeight="1" thickTop="1" x14ac:dyDescent="0.2">
      <c r="A27" s="197"/>
      <c r="B27" s="199" t="s">
        <v>141</v>
      </c>
      <c r="C27" s="201">
        <f>SUM(C11:C26)</f>
        <v>702000</v>
      </c>
      <c r="D27" s="201">
        <f>SUM(D11:D26)</f>
        <v>8000</v>
      </c>
      <c r="E27" s="201">
        <f>SUM(E11:E26)</f>
        <v>710000</v>
      </c>
      <c r="F27" s="203"/>
      <c r="G27" s="192"/>
      <c r="H27" s="192"/>
      <c r="I27" s="192"/>
      <c r="J27" s="192"/>
    </row>
    <row r="28" spans="1:10" s="137" customFormat="1" ht="15" customHeight="1" thickBot="1" x14ac:dyDescent="0.25">
      <c r="A28" s="198"/>
      <c r="B28" s="200"/>
      <c r="C28" s="202"/>
      <c r="D28" s="202"/>
      <c r="E28" s="202"/>
      <c r="F28" s="204"/>
      <c r="G28" s="193"/>
      <c r="H28" s="193"/>
      <c r="I28" s="193"/>
      <c r="J28" s="193"/>
    </row>
    <row r="29" spans="1:10" s="137" customFormat="1" ht="15" customHeight="1" thickTop="1" x14ac:dyDescent="0.2">
      <c r="A29" s="194"/>
      <c r="B29" s="194"/>
      <c r="C29" s="194"/>
      <c r="D29" s="194"/>
      <c r="E29" s="194"/>
      <c r="F29" s="194"/>
      <c r="G29" s="194"/>
      <c r="H29" s="194"/>
      <c r="I29" s="226" t="s">
        <v>94</v>
      </c>
      <c r="J29" s="226"/>
    </row>
    <row r="30" spans="1:10" s="137" customFormat="1" ht="15" customHeight="1" x14ac:dyDescent="0.2">
      <c r="A30" s="160"/>
      <c r="B30" s="161"/>
      <c r="C30" s="162"/>
      <c r="D30" s="162"/>
      <c r="E30" s="162"/>
      <c r="F30" s="160"/>
      <c r="G30" s="159"/>
      <c r="H30" s="160"/>
      <c r="I30" s="194" t="s">
        <v>71</v>
      </c>
      <c r="J30" s="194"/>
    </row>
    <row r="31" spans="1:10" s="137" customFormat="1" ht="15" customHeight="1" x14ac:dyDescent="0.2">
      <c r="I31" s="156"/>
      <c r="J31" s="156"/>
    </row>
    <row r="32" spans="1:10" ht="24.95" customHeight="1" x14ac:dyDescent="0.25"/>
    <row r="33" spans="1:1" x14ac:dyDescent="0.25">
      <c r="A33" s="79"/>
    </row>
    <row r="34" spans="1:1" x14ac:dyDescent="0.25">
      <c r="A34" s="60"/>
    </row>
  </sheetData>
  <mergeCells count="25">
    <mergeCell ref="A7:J7"/>
    <mergeCell ref="A9:A10"/>
    <mergeCell ref="B9:B10"/>
    <mergeCell ref="C9:C10"/>
    <mergeCell ref="F9:F10"/>
    <mergeCell ref="G9:G10"/>
    <mergeCell ref="H9:H10"/>
    <mergeCell ref="I9:I10"/>
    <mergeCell ref="J9:J10"/>
    <mergeCell ref="A6:L6"/>
    <mergeCell ref="I27:I28"/>
    <mergeCell ref="J27:J28"/>
    <mergeCell ref="A29:H29"/>
    <mergeCell ref="I30:J30"/>
    <mergeCell ref="D9:D10"/>
    <mergeCell ref="D27:D28"/>
    <mergeCell ref="E9:E10"/>
    <mergeCell ref="E27:E28"/>
    <mergeCell ref="A27:A28"/>
    <mergeCell ref="B27:B28"/>
    <mergeCell ref="C27:C28"/>
    <mergeCell ref="F27:F28"/>
    <mergeCell ref="G27:G28"/>
    <mergeCell ref="H27:H28"/>
    <mergeCell ref="I29:J29"/>
  </mergeCells>
  <pageMargins left="0.25" right="0.25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5" zoomScaleNormal="100" workbookViewId="0">
      <selection activeCell="N28" sqref="N28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4" width="12.5703125" style="59" bestFit="1" customWidth="1"/>
    <col min="5" max="5" width="30.140625" style="59" customWidth="1"/>
    <col min="6" max="6" width="18.85546875" style="59" customWidth="1"/>
    <col min="7" max="8" width="15.5703125" style="59" customWidth="1"/>
    <col min="9" max="16384" width="9.140625" style="59"/>
  </cols>
  <sheetData>
    <row r="1" spans="1:8" x14ac:dyDescent="0.25">
      <c r="A1" s="58" t="s">
        <v>66</v>
      </c>
    </row>
    <row r="2" spans="1:8" x14ac:dyDescent="0.25">
      <c r="A2" s="60" t="s">
        <v>67</v>
      </c>
    </row>
    <row r="3" spans="1:8" x14ac:dyDescent="0.25">
      <c r="A3" s="163" t="s">
        <v>68</v>
      </c>
    </row>
    <row r="4" spans="1:8" x14ac:dyDescent="0.25">
      <c r="A4" s="60" t="s">
        <v>69</v>
      </c>
    </row>
    <row r="5" spans="1:8" ht="5.25" customHeight="1" x14ac:dyDescent="0.25">
      <c r="A5" s="60"/>
    </row>
    <row r="6" spans="1:8" x14ac:dyDescent="0.25">
      <c r="A6" s="175" t="s">
        <v>72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6" t="s">
        <v>65</v>
      </c>
      <c r="B7" s="176"/>
      <c r="C7" s="176"/>
      <c r="D7" s="176"/>
      <c r="E7" s="176"/>
      <c r="F7" s="176"/>
      <c r="G7" s="176"/>
      <c r="H7" s="176"/>
    </row>
    <row r="8" spans="1:8" ht="8.25" customHeight="1" thickBot="1" x14ac:dyDescent="0.3">
      <c r="A8" s="124"/>
      <c r="B8" s="124"/>
      <c r="C8" s="124"/>
      <c r="D8" s="124"/>
      <c r="E8" s="124"/>
      <c r="F8" s="124"/>
      <c r="G8" s="124"/>
      <c r="H8" s="124"/>
    </row>
    <row r="9" spans="1:8" ht="18" customHeight="1" thickTop="1" x14ac:dyDescent="0.25">
      <c r="A9" s="195" t="s">
        <v>0</v>
      </c>
      <c r="B9" s="181" t="s">
        <v>3</v>
      </c>
      <c r="C9" s="195" t="s">
        <v>80</v>
      </c>
      <c r="D9" s="195" t="s">
        <v>79</v>
      </c>
      <c r="E9" s="195" t="s">
        <v>6</v>
      </c>
      <c r="F9" s="195" t="s">
        <v>78</v>
      </c>
      <c r="G9" s="195" t="s">
        <v>76</v>
      </c>
      <c r="H9" s="195" t="s">
        <v>77</v>
      </c>
    </row>
    <row r="10" spans="1:8" ht="16.5" thickBot="1" x14ac:dyDescent="0.3">
      <c r="A10" s="196"/>
      <c r="B10" s="182"/>
      <c r="C10" s="196"/>
      <c r="D10" s="196"/>
      <c r="E10" s="196"/>
      <c r="F10" s="196"/>
      <c r="G10" s="196"/>
      <c r="H10" s="196"/>
    </row>
    <row r="11" spans="1:8" s="137" customFormat="1" ht="15" customHeight="1" thickTop="1" x14ac:dyDescent="0.2">
      <c r="A11" s="127" t="s">
        <v>105</v>
      </c>
      <c r="B11" s="131" t="s">
        <v>95</v>
      </c>
      <c r="C11" s="132">
        <v>7200</v>
      </c>
      <c r="D11" s="133" t="s">
        <v>32</v>
      </c>
      <c r="E11" s="134" t="s">
        <v>44</v>
      </c>
      <c r="F11" s="134" t="s">
        <v>8</v>
      </c>
      <c r="G11" s="135" t="s">
        <v>84</v>
      </c>
      <c r="H11" s="136" t="s">
        <v>85</v>
      </c>
    </row>
    <row r="12" spans="1:8" s="137" customFormat="1" ht="15" customHeight="1" x14ac:dyDescent="0.2">
      <c r="A12" s="128" t="s">
        <v>106</v>
      </c>
      <c r="B12" s="138" t="s">
        <v>100</v>
      </c>
      <c r="C12" s="139">
        <v>4000</v>
      </c>
      <c r="D12" s="140" t="s">
        <v>63</v>
      </c>
      <c r="E12" s="141" t="s">
        <v>44</v>
      </c>
      <c r="F12" s="141" t="s">
        <v>8</v>
      </c>
      <c r="G12" s="135" t="s">
        <v>84</v>
      </c>
      <c r="H12" s="143" t="s">
        <v>85</v>
      </c>
    </row>
    <row r="13" spans="1:8" s="137" customFormat="1" ht="15" customHeight="1" x14ac:dyDescent="0.2">
      <c r="A13" s="128" t="s">
        <v>107</v>
      </c>
      <c r="B13" s="138" t="s">
        <v>98</v>
      </c>
      <c r="C13" s="139">
        <v>3200</v>
      </c>
      <c r="D13" s="140" t="s">
        <v>99</v>
      </c>
      <c r="E13" s="141" t="s">
        <v>44</v>
      </c>
      <c r="F13" s="141" t="s">
        <v>8</v>
      </c>
      <c r="G13" s="135" t="s">
        <v>84</v>
      </c>
      <c r="H13" s="143" t="s">
        <v>85</v>
      </c>
    </row>
    <row r="14" spans="1:8" s="137" customFormat="1" ht="15" customHeight="1" x14ac:dyDescent="0.2">
      <c r="A14" s="128" t="s">
        <v>108</v>
      </c>
      <c r="B14" s="138" t="s">
        <v>96</v>
      </c>
      <c r="C14" s="139">
        <v>2400</v>
      </c>
      <c r="D14" s="140" t="s">
        <v>97</v>
      </c>
      <c r="E14" s="141" t="s">
        <v>44</v>
      </c>
      <c r="F14" s="141" t="s">
        <v>8</v>
      </c>
      <c r="G14" s="135" t="s">
        <v>84</v>
      </c>
      <c r="H14" s="143" t="s">
        <v>85</v>
      </c>
    </row>
    <row r="15" spans="1:8" s="137" customFormat="1" ht="15" customHeight="1" x14ac:dyDescent="0.2">
      <c r="A15" s="128" t="s">
        <v>109</v>
      </c>
      <c r="B15" s="138" t="s">
        <v>101</v>
      </c>
      <c r="C15" s="139">
        <v>4800</v>
      </c>
      <c r="D15" s="140" t="s">
        <v>102</v>
      </c>
      <c r="E15" s="141" t="s">
        <v>44</v>
      </c>
      <c r="F15" s="141" t="s">
        <v>8</v>
      </c>
      <c r="G15" s="135" t="s">
        <v>84</v>
      </c>
      <c r="H15" s="143" t="s">
        <v>85</v>
      </c>
    </row>
    <row r="16" spans="1:8" s="137" customFormat="1" ht="15" customHeight="1" x14ac:dyDescent="0.2">
      <c r="A16" s="128" t="s">
        <v>110</v>
      </c>
      <c r="B16" s="138" t="s">
        <v>104</v>
      </c>
      <c r="C16" s="139">
        <v>8000</v>
      </c>
      <c r="D16" s="140" t="s">
        <v>103</v>
      </c>
      <c r="E16" s="141" t="s">
        <v>44</v>
      </c>
      <c r="F16" s="141" t="s">
        <v>8</v>
      </c>
      <c r="G16" s="135" t="s">
        <v>84</v>
      </c>
      <c r="H16" s="143" t="s">
        <v>85</v>
      </c>
    </row>
    <row r="17" spans="1:8" s="137" customFormat="1" ht="15" customHeight="1" x14ac:dyDescent="0.2">
      <c r="A17" s="127" t="s">
        <v>118</v>
      </c>
      <c r="B17" s="131" t="s">
        <v>10</v>
      </c>
      <c r="C17" s="132">
        <v>16000</v>
      </c>
      <c r="D17" s="144" t="s">
        <v>35</v>
      </c>
      <c r="E17" s="134" t="s">
        <v>44</v>
      </c>
      <c r="F17" s="134" t="s">
        <v>8</v>
      </c>
      <c r="G17" s="135" t="s">
        <v>84</v>
      </c>
      <c r="H17" s="143" t="s">
        <v>85</v>
      </c>
    </row>
    <row r="18" spans="1:8" s="137" customFormat="1" ht="15" customHeight="1" x14ac:dyDescent="0.2">
      <c r="A18" s="128" t="s">
        <v>119</v>
      </c>
      <c r="B18" s="138" t="s">
        <v>86</v>
      </c>
      <c r="C18" s="139">
        <v>56000</v>
      </c>
      <c r="D18" s="140" t="s">
        <v>87</v>
      </c>
      <c r="E18" s="142" t="s">
        <v>44</v>
      </c>
      <c r="F18" s="142" t="s">
        <v>75</v>
      </c>
      <c r="G18" s="135" t="s">
        <v>84</v>
      </c>
      <c r="H18" s="143" t="s">
        <v>85</v>
      </c>
    </row>
    <row r="19" spans="1:8" s="137" customFormat="1" ht="15" customHeight="1" x14ac:dyDescent="0.2">
      <c r="A19" s="128" t="s">
        <v>120</v>
      </c>
      <c r="B19" s="138" t="s">
        <v>88</v>
      </c>
      <c r="C19" s="139">
        <v>24000</v>
      </c>
      <c r="D19" s="145" t="s">
        <v>36</v>
      </c>
      <c r="E19" s="142" t="s">
        <v>44</v>
      </c>
      <c r="F19" s="142" t="s">
        <v>8</v>
      </c>
      <c r="G19" s="135" t="s">
        <v>84</v>
      </c>
      <c r="H19" s="143" t="s">
        <v>85</v>
      </c>
    </row>
    <row r="20" spans="1:8" s="137" customFormat="1" ht="15" customHeight="1" x14ac:dyDescent="0.2">
      <c r="A20" s="128" t="s">
        <v>121</v>
      </c>
      <c r="B20" s="138" t="s">
        <v>111</v>
      </c>
      <c r="C20" s="139">
        <v>40000</v>
      </c>
      <c r="D20" s="146" t="s">
        <v>37</v>
      </c>
      <c r="E20" s="142" t="s">
        <v>44</v>
      </c>
      <c r="F20" s="142" t="s">
        <v>8</v>
      </c>
      <c r="G20" s="135" t="s">
        <v>84</v>
      </c>
      <c r="H20" s="143" t="s">
        <v>85</v>
      </c>
    </row>
    <row r="21" spans="1:8" s="137" customFormat="1" ht="15" customHeight="1" x14ac:dyDescent="0.2">
      <c r="A21" s="128" t="s">
        <v>122</v>
      </c>
      <c r="B21" s="138" t="s">
        <v>89</v>
      </c>
      <c r="C21" s="139">
        <v>20000</v>
      </c>
      <c r="D21" s="146" t="s">
        <v>91</v>
      </c>
      <c r="E21" s="142" t="s">
        <v>44</v>
      </c>
      <c r="F21" s="142" t="s">
        <v>75</v>
      </c>
      <c r="G21" s="135" t="s">
        <v>84</v>
      </c>
      <c r="H21" s="143" t="s">
        <v>85</v>
      </c>
    </row>
    <row r="22" spans="1:8" s="137" customFormat="1" ht="15" customHeight="1" x14ac:dyDescent="0.2">
      <c r="A22" s="128" t="s">
        <v>123</v>
      </c>
      <c r="B22" s="138" t="s">
        <v>90</v>
      </c>
      <c r="C22" s="139">
        <v>24000</v>
      </c>
      <c r="D22" s="146" t="s">
        <v>61</v>
      </c>
      <c r="E22" s="142" t="s">
        <v>44</v>
      </c>
      <c r="F22" s="142" t="s">
        <v>75</v>
      </c>
      <c r="G22" s="135" t="s">
        <v>84</v>
      </c>
      <c r="H22" s="143" t="s">
        <v>85</v>
      </c>
    </row>
    <row r="23" spans="1:8" s="137" customFormat="1" ht="15" customHeight="1" x14ac:dyDescent="0.2">
      <c r="A23" s="128" t="s">
        <v>124</v>
      </c>
      <c r="B23" s="138" t="s">
        <v>113</v>
      </c>
      <c r="C23" s="139">
        <v>32000</v>
      </c>
      <c r="D23" s="146" t="s">
        <v>114</v>
      </c>
      <c r="E23" s="142" t="s">
        <v>44</v>
      </c>
      <c r="F23" s="142" t="s">
        <v>75</v>
      </c>
      <c r="G23" s="135" t="s">
        <v>84</v>
      </c>
      <c r="H23" s="143" t="s">
        <v>85</v>
      </c>
    </row>
    <row r="24" spans="1:8" s="149" customFormat="1" ht="15" customHeight="1" x14ac:dyDescent="0.2">
      <c r="A24" s="129" t="s">
        <v>125</v>
      </c>
      <c r="B24" s="147" t="s">
        <v>112</v>
      </c>
      <c r="C24" s="139">
        <v>40000</v>
      </c>
      <c r="D24" s="148" t="s">
        <v>74</v>
      </c>
      <c r="E24" s="142" t="s">
        <v>44</v>
      </c>
      <c r="F24" s="142" t="s">
        <v>75</v>
      </c>
      <c r="G24" s="135" t="s">
        <v>84</v>
      </c>
      <c r="H24" s="143" t="s">
        <v>85</v>
      </c>
    </row>
    <row r="25" spans="1:8" s="137" customFormat="1" ht="15" customHeight="1" x14ac:dyDescent="0.2">
      <c r="A25" s="128" t="s">
        <v>126</v>
      </c>
      <c r="B25" s="138" t="s">
        <v>82</v>
      </c>
      <c r="C25" s="139">
        <v>20000</v>
      </c>
      <c r="D25" s="145" t="s">
        <v>83</v>
      </c>
      <c r="E25" s="142" t="s">
        <v>44</v>
      </c>
      <c r="F25" s="142" t="s">
        <v>75</v>
      </c>
      <c r="G25" s="135" t="s">
        <v>84</v>
      </c>
      <c r="H25" s="143" t="s">
        <v>85</v>
      </c>
    </row>
    <row r="26" spans="1:8" s="137" customFormat="1" ht="15" customHeight="1" x14ac:dyDescent="0.2">
      <c r="A26" s="128" t="s">
        <v>127</v>
      </c>
      <c r="B26" s="138" t="s">
        <v>92</v>
      </c>
      <c r="C26" s="139">
        <v>72000</v>
      </c>
      <c r="D26" s="140" t="s">
        <v>50</v>
      </c>
      <c r="E26" s="142" t="s">
        <v>44</v>
      </c>
      <c r="F26" s="142" t="s">
        <v>8</v>
      </c>
      <c r="G26" s="135" t="s">
        <v>84</v>
      </c>
      <c r="H26" s="143" t="s">
        <v>85</v>
      </c>
    </row>
    <row r="27" spans="1:8" s="137" customFormat="1" ht="15" customHeight="1" x14ac:dyDescent="0.2">
      <c r="A27" s="128" t="s">
        <v>128</v>
      </c>
      <c r="B27" s="138" t="s">
        <v>115</v>
      </c>
      <c r="C27" s="139">
        <v>12000</v>
      </c>
      <c r="D27" s="140" t="s">
        <v>62</v>
      </c>
      <c r="E27" s="141" t="s">
        <v>44</v>
      </c>
      <c r="F27" s="141" t="s">
        <v>8</v>
      </c>
      <c r="G27" s="135" t="s">
        <v>84</v>
      </c>
      <c r="H27" s="143" t="s">
        <v>85</v>
      </c>
    </row>
    <row r="28" spans="1:8" s="137" customFormat="1" ht="15" customHeight="1" x14ac:dyDescent="0.2">
      <c r="A28" s="128" t="s">
        <v>129</v>
      </c>
      <c r="B28" s="138" t="s">
        <v>16</v>
      </c>
      <c r="C28" s="139">
        <v>8000</v>
      </c>
      <c r="D28" s="140" t="s">
        <v>52</v>
      </c>
      <c r="E28" s="141" t="s">
        <v>44</v>
      </c>
      <c r="F28" s="141" t="s">
        <v>8</v>
      </c>
      <c r="G28" s="135" t="s">
        <v>84</v>
      </c>
      <c r="H28" s="143" t="s">
        <v>85</v>
      </c>
    </row>
    <row r="29" spans="1:8" s="137" customFormat="1" ht="15" customHeight="1" x14ac:dyDescent="0.2">
      <c r="A29" s="128" t="s">
        <v>130</v>
      </c>
      <c r="B29" s="138" t="s">
        <v>54</v>
      </c>
      <c r="C29" s="139">
        <v>8000</v>
      </c>
      <c r="D29" s="140" t="s">
        <v>55</v>
      </c>
      <c r="E29" s="141" t="s">
        <v>44</v>
      </c>
      <c r="F29" s="141" t="s">
        <v>8</v>
      </c>
      <c r="G29" s="135" t="s">
        <v>84</v>
      </c>
      <c r="H29" s="143" t="s">
        <v>85</v>
      </c>
    </row>
    <row r="30" spans="1:8" s="137" customFormat="1" ht="15" customHeight="1" x14ac:dyDescent="0.2">
      <c r="A30" s="128" t="s">
        <v>131</v>
      </c>
      <c r="B30" s="138" t="s">
        <v>56</v>
      </c>
      <c r="C30" s="139">
        <v>16000</v>
      </c>
      <c r="D30" s="140" t="s">
        <v>116</v>
      </c>
      <c r="E30" s="141" t="s">
        <v>44</v>
      </c>
      <c r="F30" s="141" t="s">
        <v>8</v>
      </c>
      <c r="G30" s="135" t="s">
        <v>84</v>
      </c>
      <c r="H30" s="143" t="s">
        <v>85</v>
      </c>
    </row>
    <row r="31" spans="1:8" s="137" customFormat="1" ht="15" customHeight="1" x14ac:dyDescent="0.2">
      <c r="A31" s="128" t="s">
        <v>132</v>
      </c>
      <c r="B31" s="138" t="s">
        <v>58</v>
      </c>
      <c r="C31" s="139">
        <v>12000</v>
      </c>
      <c r="D31" s="140" t="s">
        <v>59</v>
      </c>
      <c r="E31" s="141" t="s">
        <v>44</v>
      </c>
      <c r="F31" s="141" t="s">
        <v>8</v>
      </c>
      <c r="G31" s="135" t="s">
        <v>84</v>
      </c>
      <c r="H31" s="143" t="s">
        <v>85</v>
      </c>
    </row>
    <row r="32" spans="1:8" s="137" customFormat="1" ht="15" customHeight="1" x14ac:dyDescent="0.2">
      <c r="A32" s="128" t="s">
        <v>133</v>
      </c>
      <c r="B32" s="138" t="s">
        <v>117</v>
      </c>
      <c r="C32" s="139">
        <v>24000</v>
      </c>
      <c r="D32" s="140" t="s">
        <v>53</v>
      </c>
      <c r="E32" s="141" t="s">
        <v>44</v>
      </c>
      <c r="F32" s="141" t="s">
        <v>8</v>
      </c>
      <c r="G32" s="135" t="s">
        <v>84</v>
      </c>
      <c r="H32" s="143" t="s">
        <v>85</v>
      </c>
    </row>
    <row r="33" spans="1:8" s="137" customFormat="1" ht="15" customHeight="1" x14ac:dyDescent="0.2">
      <c r="A33" s="130" t="s">
        <v>135</v>
      </c>
      <c r="B33" s="138" t="s">
        <v>17</v>
      </c>
      <c r="C33" s="139">
        <v>64000</v>
      </c>
      <c r="D33" s="145" t="s">
        <v>64</v>
      </c>
      <c r="E33" s="141" t="s">
        <v>134</v>
      </c>
      <c r="F33" s="141" t="s">
        <v>75</v>
      </c>
      <c r="G33" s="135" t="s">
        <v>84</v>
      </c>
      <c r="H33" s="143" t="s">
        <v>85</v>
      </c>
    </row>
    <row r="34" spans="1:8" s="137" customFormat="1" ht="15" customHeight="1" x14ac:dyDescent="0.2">
      <c r="A34" s="130" t="s">
        <v>136</v>
      </c>
      <c r="B34" s="138" t="s">
        <v>45</v>
      </c>
      <c r="C34" s="139">
        <v>96000</v>
      </c>
      <c r="D34" s="140" t="s">
        <v>46</v>
      </c>
      <c r="E34" s="141" t="s">
        <v>134</v>
      </c>
      <c r="F34" s="141" t="s">
        <v>75</v>
      </c>
      <c r="G34" s="135" t="s">
        <v>84</v>
      </c>
      <c r="H34" s="143" t="s">
        <v>85</v>
      </c>
    </row>
    <row r="35" spans="1:8" s="137" customFormat="1" ht="15" customHeight="1" x14ac:dyDescent="0.2">
      <c r="A35" s="125" t="s">
        <v>142</v>
      </c>
      <c r="B35" s="147" t="s">
        <v>41</v>
      </c>
      <c r="C35" s="139">
        <v>32000</v>
      </c>
      <c r="D35" s="150" t="s">
        <v>42</v>
      </c>
      <c r="E35" s="142" t="s">
        <v>44</v>
      </c>
      <c r="F35" s="142" t="s">
        <v>27</v>
      </c>
      <c r="G35" s="135" t="s">
        <v>84</v>
      </c>
      <c r="H35" s="143" t="s">
        <v>85</v>
      </c>
    </row>
    <row r="36" spans="1:8" s="137" customFormat="1" ht="15" customHeight="1" x14ac:dyDescent="0.2">
      <c r="A36" s="125" t="s">
        <v>143</v>
      </c>
      <c r="B36" s="147" t="s">
        <v>137</v>
      </c>
      <c r="C36" s="139">
        <v>40800</v>
      </c>
      <c r="D36" s="150" t="s">
        <v>47</v>
      </c>
      <c r="E36" s="142" t="s">
        <v>44</v>
      </c>
      <c r="F36" s="151" t="s">
        <v>8</v>
      </c>
      <c r="G36" s="135" t="s">
        <v>84</v>
      </c>
      <c r="H36" s="143" t="s">
        <v>85</v>
      </c>
    </row>
    <row r="37" spans="1:8" s="137" customFormat="1" ht="15" customHeight="1" x14ac:dyDescent="0.2">
      <c r="A37" s="125" t="s">
        <v>144</v>
      </c>
      <c r="B37" s="147" t="s">
        <v>138</v>
      </c>
      <c r="C37" s="139">
        <v>64000</v>
      </c>
      <c r="D37" s="150" t="s">
        <v>48</v>
      </c>
      <c r="E37" s="142" t="s">
        <v>44</v>
      </c>
      <c r="F37" s="151" t="s">
        <v>8</v>
      </c>
      <c r="G37" s="135" t="s">
        <v>84</v>
      </c>
      <c r="H37" s="143" t="s">
        <v>85</v>
      </c>
    </row>
    <row r="38" spans="1:8" s="137" customFormat="1" ht="15" customHeight="1" x14ac:dyDescent="0.2">
      <c r="A38" s="125" t="s">
        <v>145</v>
      </c>
      <c r="B38" s="147" t="s">
        <v>139</v>
      </c>
      <c r="C38" s="139">
        <v>16000</v>
      </c>
      <c r="D38" s="150" t="s">
        <v>49</v>
      </c>
      <c r="E38" s="142" t="s">
        <v>44</v>
      </c>
      <c r="F38" s="151" t="s">
        <v>8</v>
      </c>
      <c r="G38" s="135" t="s">
        <v>84</v>
      </c>
      <c r="H38" s="143" t="s">
        <v>85</v>
      </c>
    </row>
    <row r="39" spans="1:8" s="137" customFormat="1" ht="15" customHeight="1" thickBot="1" x14ac:dyDescent="0.25">
      <c r="A39" s="126" t="s">
        <v>146</v>
      </c>
      <c r="B39" s="152" t="s">
        <v>73</v>
      </c>
      <c r="C39" s="153">
        <v>26400</v>
      </c>
      <c r="D39" s="157" t="s">
        <v>140</v>
      </c>
      <c r="E39" s="154" t="s">
        <v>44</v>
      </c>
      <c r="F39" s="154" t="s">
        <v>27</v>
      </c>
      <c r="G39" s="135" t="s">
        <v>84</v>
      </c>
      <c r="H39" s="155" t="s">
        <v>85</v>
      </c>
    </row>
    <row r="40" spans="1:8" s="137" customFormat="1" ht="15" customHeight="1" thickTop="1" x14ac:dyDescent="0.2">
      <c r="A40" s="197"/>
      <c r="B40" s="199" t="s">
        <v>141</v>
      </c>
      <c r="C40" s="201">
        <f>SUM(C11:C39)</f>
        <v>792800</v>
      </c>
      <c r="D40" s="203"/>
      <c r="E40" s="192"/>
      <c r="F40" s="192"/>
      <c r="G40" s="192"/>
      <c r="H40" s="192"/>
    </row>
    <row r="41" spans="1:8" s="137" customFormat="1" ht="15" customHeight="1" thickBot="1" x14ac:dyDescent="0.25">
      <c r="A41" s="198"/>
      <c r="B41" s="200"/>
      <c r="C41" s="202"/>
      <c r="D41" s="204"/>
      <c r="E41" s="193"/>
      <c r="F41" s="193"/>
      <c r="G41" s="193"/>
      <c r="H41" s="193"/>
    </row>
    <row r="42" spans="1:8" s="137" customFormat="1" ht="15" customHeight="1" thickTop="1" x14ac:dyDescent="0.2">
      <c r="A42" s="194" t="s">
        <v>151</v>
      </c>
      <c r="B42" s="194"/>
      <c r="C42" s="194"/>
      <c r="D42" s="194"/>
      <c r="E42" s="194"/>
      <c r="F42" s="194"/>
      <c r="G42" s="158" t="s">
        <v>94</v>
      </c>
      <c r="H42" s="159"/>
    </row>
    <row r="43" spans="1:8" s="137" customFormat="1" ht="15" customHeight="1" x14ac:dyDescent="0.2">
      <c r="A43" s="160"/>
      <c r="B43" s="161"/>
      <c r="C43" s="162"/>
      <c r="D43" s="160"/>
      <c r="E43" s="159"/>
      <c r="F43" s="160"/>
      <c r="G43" s="194" t="s">
        <v>71</v>
      </c>
      <c r="H43" s="194"/>
    </row>
    <row r="44" spans="1:8" s="137" customFormat="1" ht="15" customHeight="1" x14ac:dyDescent="0.2">
      <c r="G44" s="156"/>
      <c r="H44" s="156"/>
    </row>
    <row r="45" spans="1:8" ht="24.95" customHeight="1" x14ac:dyDescent="0.25"/>
    <row r="46" spans="1:8" x14ac:dyDescent="0.25">
      <c r="A46" s="79"/>
    </row>
    <row r="47" spans="1:8" x14ac:dyDescent="0.25">
      <c r="A47" s="60"/>
    </row>
  </sheetData>
  <mergeCells count="20">
    <mergeCell ref="A6:H6"/>
    <mergeCell ref="A7:H7"/>
    <mergeCell ref="A9:A10"/>
    <mergeCell ref="B9:B10"/>
    <mergeCell ref="C9:C10"/>
    <mergeCell ref="D9:D10"/>
    <mergeCell ref="E9:E10"/>
    <mergeCell ref="F9:F10"/>
    <mergeCell ref="G40:G41"/>
    <mergeCell ref="H40:H41"/>
    <mergeCell ref="A42:F42"/>
    <mergeCell ref="G43:H43"/>
    <mergeCell ref="G9:G10"/>
    <mergeCell ref="H9:H10"/>
    <mergeCell ref="A40:A41"/>
    <mergeCell ref="B40:B41"/>
    <mergeCell ref="C40:C41"/>
    <mergeCell ref="D40:D41"/>
    <mergeCell ref="E40:E41"/>
    <mergeCell ref="F40:F41"/>
  </mergeCells>
  <pageMargins left="0.25" right="0.25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11" workbookViewId="0">
      <selection activeCell="E17" sqref="E17"/>
    </sheetView>
  </sheetViews>
  <sheetFormatPr defaultRowHeight="15" x14ac:dyDescent="0.25"/>
  <cols>
    <col min="1" max="1" width="9.85546875" customWidth="1"/>
    <col min="2" max="2" width="11.7109375" customWidth="1"/>
    <col min="3" max="3" width="22.28515625" customWidth="1"/>
    <col min="4" max="4" width="11.7109375" hidden="1" customWidth="1"/>
    <col min="5" max="5" width="14.85546875" bestFit="1" customWidth="1"/>
    <col min="6" max="6" width="14.85546875" customWidth="1"/>
    <col min="7" max="7" width="13.42578125" hidden="1" customWidth="1"/>
    <col min="8" max="8" width="13.42578125" customWidth="1"/>
  </cols>
  <sheetData>
    <row r="1" spans="1:8" x14ac:dyDescent="0.25">
      <c r="A1" s="10" t="s">
        <v>66</v>
      </c>
    </row>
    <row r="2" spans="1:8" x14ac:dyDescent="0.25">
      <c r="A2" s="11" t="s">
        <v>67</v>
      </c>
    </row>
    <row r="3" spans="1:8" x14ac:dyDescent="0.25">
      <c r="A3" s="12" t="s">
        <v>153</v>
      </c>
    </row>
    <row r="4" spans="1:8" x14ac:dyDescent="0.25">
      <c r="A4" s="11" t="s">
        <v>69</v>
      </c>
    </row>
    <row r="5" spans="1:8" x14ac:dyDescent="0.25">
      <c r="A5" s="11"/>
    </row>
    <row r="6" spans="1:8" x14ac:dyDescent="0.25">
      <c r="A6" s="45" t="s">
        <v>152</v>
      </c>
      <c r="B6" s="45"/>
      <c r="C6" s="45"/>
      <c r="D6" s="45"/>
      <c r="E6" s="45"/>
      <c r="F6" s="45"/>
      <c r="G6" s="45"/>
      <c r="H6" s="45"/>
    </row>
    <row r="8" spans="1:8" ht="17.25" x14ac:dyDescent="0.3">
      <c r="A8" s="207" t="s">
        <v>149</v>
      </c>
      <c r="B8" s="208"/>
      <c r="C8" s="208"/>
      <c r="D8" s="208"/>
      <c r="E8" s="208"/>
      <c r="F8" s="208"/>
      <c r="G8" s="208"/>
      <c r="H8" s="208"/>
    </row>
    <row r="9" spans="1:8" ht="15.75" thickBot="1" x14ac:dyDescent="0.3">
      <c r="A9" s="46"/>
      <c r="B9" s="13"/>
      <c r="C9" s="13"/>
      <c r="D9" s="13"/>
      <c r="E9" s="13"/>
      <c r="F9" s="13"/>
      <c r="G9" s="13"/>
      <c r="H9" s="22"/>
    </row>
    <row r="10" spans="1:8" ht="37.9" customHeight="1" thickTop="1" x14ac:dyDescent="0.25">
      <c r="A10" s="209" t="s">
        <v>0</v>
      </c>
      <c r="B10" s="1" t="s">
        <v>1</v>
      </c>
      <c r="C10" s="205" t="s">
        <v>3</v>
      </c>
      <c r="D10" s="210" t="s">
        <v>4</v>
      </c>
      <c r="E10" s="205" t="s">
        <v>20</v>
      </c>
      <c r="F10" s="9" t="s">
        <v>21</v>
      </c>
      <c r="G10" s="205" t="s">
        <v>5</v>
      </c>
      <c r="H10" s="21"/>
    </row>
    <row r="11" spans="1:8" x14ac:dyDescent="0.25">
      <c r="A11" s="209"/>
      <c r="B11" s="43" t="s">
        <v>2</v>
      </c>
      <c r="C11" s="206"/>
      <c r="D11" s="211"/>
      <c r="E11" s="206"/>
      <c r="F11" s="44"/>
      <c r="G11" s="206"/>
      <c r="H11" s="44" t="s">
        <v>29</v>
      </c>
    </row>
    <row r="12" spans="1:8" ht="26.25" thickBot="1" x14ac:dyDescent="0.3">
      <c r="A12" s="30"/>
      <c r="B12" s="31">
        <v>3221</v>
      </c>
      <c r="C12" s="32" t="s">
        <v>7</v>
      </c>
      <c r="D12" s="33">
        <v>70000</v>
      </c>
      <c r="E12" s="33">
        <v>74000</v>
      </c>
      <c r="F12" s="34">
        <f>E12/1.25</f>
        <v>59200</v>
      </c>
      <c r="G12" s="34">
        <v>75000</v>
      </c>
      <c r="H12" s="34"/>
    </row>
    <row r="13" spans="1:8" ht="26.25" thickBot="1" x14ac:dyDescent="0.3">
      <c r="A13" s="55">
        <v>1</v>
      </c>
      <c r="B13" s="2"/>
      <c r="C13" s="3" t="s">
        <v>30</v>
      </c>
      <c r="D13" s="4"/>
      <c r="E13" s="4">
        <v>25000</v>
      </c>
      <c r="F13" s="34">
        <f t="shared" ref="F13:F37" si="0">E13/1.25</f>
        <v>20000</v>
      </c>
      <c r="G13" s="5"/>
      <c r="H13" s="5" t="s">
        <v>32</v>
      </c>
    </row>
    <row r="14" spans="1:8" ht="26.25" thickBot="1" x14ac:dyDescent="0.3">
      <c r="A14" s="55">
        <v>2</v>
      </c>
      <c r="B14" s="2"/>
      <c r="C14" s="3" t="s">
        <v>31</v>
      </c>
      <c r="D14" s="4"/>
      <c r="E14" s="4">
        <v>24000</v>
      </c>
      <c r="F14" s="34">
        <f t="shared" si="0"/>
        <v>19200</v>
      </c>
      <c r="G14" s="5"/>
      <c r="H14" s="5" t="s">
        <v>63</v>
      </c>
    </row>
    <row r="15" spans="1:8" ht="51.75" thickBot="1" x14ac:dyDescent="0.3">
      <c r="A15" s="55">
        <v>3</v>
      </c>
      <c r="B15" s="2"/>
      <c r="C15" s="3" t="s">
        <v>33</v>
      </c>
      <c r="D15" s="4"/>
      <c r="E15" s="4">
        <v>25000</v>
      </c>
      <c r="F15" s="34">
        <f t="shared" si="0"/>
        <v>20000</v>
      </c>
      <c r="G15" s="5"/>
      <c r="H15" s="5" t="s">
        <v>34</v>
      </c>
    </row>
    <row r="16" spans="1:8" ht="15.75" thickBot="1" x14ac:dyDescent="0.3">
      <c r="A16" s="56"/>
      <c r="B16" s="31">
        <v>3222</v>
      </c>
      <c r="C16" s="40" t="s">
        <v>9</v>
      </c>
      <c r="D16" s="49"/>
      <c r="E16" s="41">
        <v>666000</v>
      </c>
      <c r="F16" s="34">
        <f t="shared" si="0"/>
        <v>532800</v>
      </c>
      <c r="G16" s="42">
        <v>14000</v>
      </c>
      <c r="H16" s="42"/>
    </row>
    <row r="17" spans="1:8" ht="15.75" thickBot="1" x14ac:dyDescent="0.3">
      <c r="A17" s="55">
        <v>4</v>
      </c>
      <c r="B17" s="2"/>
      <c r="C17" s="19" t="s">
        <v>10</v>
      </c>
      <c r="D17" s="50"/>
      <c r="E17" s="51">
        <v>20000</v>
      </c>
      <c r="F17" s="34">
        <f t="shared" si="0"/>
        <v>16000</v>
      </c>
      <c r="G17" s="52">
        <v>56000</v>
      </c>
      <c r="H17" s="25" t="s">
        <v>35</v>
      </c>
    </row>
    <row r="18" spans="1:8" ht="15.75" thickBot="1" x14ac:dyDescent="0.3">
      <c r="A18" s="55">
        <v>5</v>
      </c>
      <c r="B18" s="2"/>
      <c r="C18" s="28" t="s">
        <v>11</v>
      </c>
      <c r="D18" s="6"/>
      <c r="E18" s="4">
        <v>25000</v>
      </c>
      <c r="F18" s="34">
        <f t="shared" si="0"/>
        <v>20000</v>
      </c>
      <c r="G18" s="5">
        <v>110000</v>
      </c>
      <c r="H18" s="5" t="s">
        <v>37</v>
      </c>
    </row>
    <row r="19" spans="1:8" ht="15.75" thickBot="1" x14ac:dyDescent="0.3">
      <c r="A19" s="55">
        <v>6</v>
      </c>
      <c r="B19" s="2"/>
      <c r="C19" s="28" t="s">
        <v>12</v>
      </c>
      <c r="D19" s="6"/>
      <c r="E19" s="4">
        <v>30000</v>
      </c>
      <c r="F19" s="34">
        <f t="shared" si="0"/>
        <v>24000</v>
      </c>
      <c r="G19" s="5">
        <v>90000</v>
      </c>
      <c r="H19" s="25" t="s">
        <v>36</v>
      </c>
    </row>
    <row r="20" spans="1:8" ht="15.75" thickBot="1" x14ac:dyDescent="0.3">
      <c r="A20" s="55">
        <v>7</v>
      </c>
      <c r="B20" s="2"/>
      <c r="C20" s="28" t="s">
        <v>13</v>
      </c>
      <c r="D20" s="6"/>
      <c r="E20" s="4">
        <v>80000</v>
      </c>
      <c r="F20" s="34">
        <f t="shared" si="0"/>
        <v>64000</v>
      </c>
      <c r="G20" s="5">
        <v>180000</v>
      </c>
      <c r="H20" s="26" t="s">
        <v>37</v>
      </c>
    </row>
    <row r="21" spans="1:8" ht="26.25" thickBot="1" x14ac:dyDescent="0.3">
      <c r="A21" s="55">
        <v>8</v>
      </c>
      <c r="B21" s="2"/>
      <c r="C21" s="28" t="s">
        <v>22</v>
      </c>
      <c r="D21" s="6"/>
      <c r="E21" s="4">
        <v>50000</v>
      </c>
      <c r="F21" s="34">
        <f t="shared" si="0"/>
        <v>40000</v>
      </c>
      <c r="G21" s="5">
        <v>50000</v>
      </c>
      <c r="H21" s="26" t="s">
        <v>61</v>
      </c>
    </row>
    <row r="22" spans="1:8" ht="15.75" thickBot="1" x14ac:dyDescent="0.3">
      <c r="A22" s="55">
        <v>9</v>
      </c>
      <c r="B22" s="2"/>
      <c r="C22" s="28" t="s">
        <v>14</v>
      </c>
      <c r="D22" s="6"/>
      <c r="E22" s="4">
        <v>100000</v>
      </c>
      <c r="F22" s="34">
        <f t="shared" si="0"/>
        <v>80000</v>
      </c>
      <c r="G22" s="5">
        <v>180000</v>
      </c>
      <c r="H22" s="25" t="s">
        <v>38</v>
      </c>
    </row>
    <row r="23" spans="1:8" ht="35.25" customHeight="1" thickBot="1" x14ac:dyDescent="0.3">
      <c r="A23" s="55">
        <v>10</v>
      </c>
      <c r="B23" s="2"/>
      <c r="C23" s="28" t="s">
        <v>51</v>
      </c>
      <c r="D23" s="6"/>
      <c r="E23" s="4">
        <v>60000</v>
      </c>
      <c r="F23" s="34">
        <f t="shared" si="0"/>
        <v>48000</v>
      </c>
      <c r="G23" s="47">
        <v>150000</v>
      </c>
      <c r="H23" s="25" t="s">
        <v>39</v>
      </c>
    </row>
    <row r="24" spans="1:8" ht="15.75" thickBot="1" x14ac:dyDescent="0.3">
      <c r="A24" s="55">
        <v>11</v>
      </c>
      <c r="B24" s="2"/>
      <c r="C24" s="28" t="s">
        <v>23</v>
      </c>
      <c r="D24" s="6"/>
      <c r="E24" s="4">
        <v>95000</v>
      </c>
      <c r="F24" s="34">
        <f t="shared" si="0"/>
        <v>76000</v>
      </c>
      <c r="G24" s="47"/>
      <c r="H24" s="48" t="s">
        <v>50</v>
      </c>
    </row>
    <row r="25" spans="1:8" ht="15.75" thickBot="1" x14ac:dyDescent="0.3">
      <c r="A25" s="55">
        <v>12</v>
      </c>
      <c r="B25" s="2"/>
      <c r="C25" s="28" t="s">
        <v>15</v>
      </c>
      <c r="D25" s="6"/>
      <c r="E25" s="4">
        <v>35000</v>
      </c>
      <c r="F25" s="34">
        <f t="shared" si="0"/>
        <v>28000</v>
      </c>
      <c r="G25" s="47">
        <v>190000</v>
      </c>
      <c r="H25" s="48" t="s">
        <v>62</v>
      </c>
    </row>
    <row r="26" spans="1:8" ht="15.75" thickBot="1" x14ac:dyDescent="0.3">
      <c r="A26" s="55">
        <v>13</v>
      </c>
      <c r="B26" s="2"/>
      <c r="C26" s="28" t="s">
        <v>16</v>
      </c>
      <c r="D26" s="6"/>
      <c r="E26" s="4">
        <v>20000</v>
      </c>
      <c r="F26" s="34">
        <f t="shared" si="0"/>
        <v>16000</v>
      </c>
      <c r="G26" s="47">
        <v>50000</v>
      </c>
      <c r="H26" s="48" t="s">
        <v>52</v>
      </c>
    </row>
    <row r="27" spans="1:8" ht="15.75" thickBot="1" x14ac:dyDescent="0.3">
      <c r="A27" s="55">
        <v>14</v>
      </c>
      <c r="B27" s="2"/>
      <c r="C27" s="28" t="s">
        <v>54</v>
      </c>
      <c r="D27" s="6"/>
      <c r="E27" s="4">
        <v>40000</v>
      </c>
      <c r="F27" s="34">
        <f t="shared" si="0"/>
        <v>32000</v>
      </c>
      <c r="G27" s="47"/>
      <c r="H27" s="48" t="s">
        <v>55</v>
      </c>
    </row>
    <row r="28" spans="1:8" ht="26.25" thickBot="1" x14ac:dyDescent="0.3">
      <c r="A28" s="55">
        <v>15</v>
      </c>
      <c r="B28" s="2"/>
      <c r="C28" s="28" t="s">
        <v>56</v>
      </c>
      <c r="D28" s="6"/>
      <c r="E28" s="4">
        <v>25000</v>
      </c>
      <c r="F28" s="34">
        <f t="shared" si="0"/>
        <v>20000</v>
      </c>
      <c r="G28" s="47"/>
      <c r="H28" s="48" t="s">
        <v>57</v>
      </c>
    </row>
    <row r="29" spans="1:8" ht="26.25" thickBot="1" x14ac:dyDescent="0.3">
      <c r="A29" s="55">
        <v>16</v>
      </c>
      <c r="B29" s="2"/>
      <c r="C29" s="28" t="s">
        <v>58</v>
      </c>
      <c r="D29" s="6"/>
      <c r="E29" s="4">
        <v>20000</v>
      </c>
      <c r="F29" s="34">
        <f t="shared" si="0"/>
        <v>16000</v>
      </c>
      <c r="G29" s="47"/>
      <c r="H29" s="48" t="s">
        <v>59</v>
      </c>
    </row>
    <row r="30" spans="1:8" ht="15.75" thickBot="1" x14ac:dyDescent="0.3">
      <c r="A30" s="55">
        <v>17</v>
      </c>
      <c r="B30" s="2"/>
      <c r="C30" s="28" t="s">
        <v>24</v>
      </c>
      <c r="D30" s="6"/>
      <c r="E30" s="4">
        <v>35000</v>
      </c>
      <c r="F30" s="34">
        <f t="shared" si="0"/>
        <v>28000</v>
      </c>
      <c r="G30" s="47"/>
      <c r="H30" s="25" t="s">
        <v>40</v>
      </c>
    </row>
    <row r="31" spans="1:8" ht="26.25" thickBot="1" x14ac:dyDescent="0.3">
      <c r="A31" s="55">
        <v>18</v>
      </c>
      <c r="B31" s="2"/>
      <c r="C31" s="18" t="s">
        <v>25</v>
      </c>
      <c r="D31" s="53"/>
      <c r="E31" s="29">
        <v>31000</v>
      </c>
      <c r="F31" s="34">
        <f t="shared" si="0"/>
        <v>24800</v>
      </c>
      <c r="G31" s="54"/>
      <c r="H31" s="48" t="s">
        <v>53</v>
      </c>
    </row>
    <row r="32" spans="1:8" ht="15.75" thickBot="1" x14ac:dyDescent="0.3">
      <c r="A32" s="56"/>
      <c r="B32" s="31">
        <v>3223</v>
      </c>
      <c r="C32" s="32" t="s">
        <v>26</v>
      </c>
      <c r="D32" s="35"/>
      <c r="E32" s="33">
        <v>244000</v>
      </c>
      <c r="F32" s="34">
        <f t="shared" si="0"/>
        <v>195200</v>
      </c>
      <c r="G32" s="34"/>
      <c r="H32" s="34"/>
    </row>
    <row r="33" spans="1:8" ht="15.75" thickBot="1" x14ac:dyDescent="0.3">
      <c r="A33" s="55">
        <v>19</v>
      </c>
      <c r="B33" s="2"/>
      <c r="C33" s="3" t="s">
        <v>17</v>
      </c>
      <c r="D33" s="5">
        <v>300000</v>
      </c>
      <c r="E33" s="4">
        <v>90000</v>
      </c>
      <c r="F33" s="34">
        <f t="shared" si="0"/>
        <v>72000</v>
      </c>
      <c r="G33" s="5">
        <v>315000</v>
      </c>
      <c r="H33" s="27" t="s">
        <v>64</v>
      </c>
    </row>
    <row r="34" spans="1:8" ht="15.75" thickBot="1" x14ac:dyDescent="0.3">
      <c r="A34" s="55">
        <v>21</v>
      </c>
      <c r="B34" s="2"/>
      <c r="C34" s="3" t="s">
        <v>45</v>
      </c>
      <c r="D34" s="5">
        <v>543830</v>
      </c>
      <c r="E34" s="4">
        <v>154000</v>
      </c>
      <c r="F34" s="34">
        <f t="shared" si="0"/>
        <v>123200</v>
      </c>
      <c r="G34" s="5">
        <v>543830</v>
      </c>
      <c r="H34" s="5" t="s">
        <v>46</v>
      </c>
    </row>
    <row r="35" spans="1:8" ht="26.25" thickBot="1" x14ac:dyDescent="0.3">
      <c r="A35" s="56">
        <v>22</v>
      </c>
      <c r="B35" s="31">
        <v>3224</v>
      </c>
      <c r="C35" s="32" t="s">
        <v>41</v>
      </c>
      <c r="D35" s="34"/>
      <c r="E35" s="33">
        <v>22000</v>
      </c>
      <c r="F35" s="34">
        <f t="shared" si="0"/>
        <v>17600</v>
      </c>
      <c r="G35" s="34"/>
      <c r="H35" s="34" t="s">
        <v>42</v>
      </c>
    </row>
    <row r="36" spans="1:8" ht="26.25" thickBot="1" x14ac:dyDescent="0.3">
      <c r="A36" s="56">
        <v>23</v>
      </c>
      <c r="B36" s="31">
        <v>3231</v>
      </c>
      <c r="C36" s="32" t="s">
        <v>28</v>
      </c>
      <c r="D36" s="34">
        <v>32000</v>
      </c>
      <c r="E36" s="33">
        <v>20000</v>
      </c>
      <c r="F36" s="34">
        <f t="shared" si="0"/>
        <v>16000</v>
      </c>
      <c r="G36" s="34">
        <v>37000</v>
      </c>
      <c r="H36" s="34" t="s">
        <v>43</v>
      </c>
    </row>
    <row r="37" spans="1:8" ht="27" customHeight="1" thickBot="1" x14ac:dyDescent="0.3">
      <c r="A37" s="57"/>
      <c r="B37" s="36">
        <v>3232</v>
      </c>
      <c r="C37" s="37" t="s">
        <v>18</v>
      </c>
      <c r="D37" s="38"/>
      <c r="E37" s="39">
        <f>125000+33000</f>
        <v>158000</v>
      </c>
      <c r="F37" s="34">
        <f t="shared" si="0"/>
        <v>126400</v>
      </c>
      <c r="G37" s="38"/>
      <c r="H37" s="38"/>
    </row>
    <row r="38" spans="1:8" x14ac:dyDescent="0.25">
      <c r="A38" s="215"/>
      <c r="B38" s="217"/>
      <c r="C38" s="219" t="s">
        <v>19</v>
      </c>
      <c r="D38" s="221">
        <v>2555150</v>
      </c>
      <c r="E38" s="213">
        <f>+E12+E16+E32+E35+E36+E37</f>
        <v>1184000</v>
      </c>
      <c r="F38" s="213">
        <f>+F12+F16+F32+F35+F36+F37</f>
        <v>947200</v>
      </c>
      <c r="G38" s="223">
        <v>3933981</v>
      </c>
      <c r="H38" s="23"/>
    </row>
    <row r="39" spans="1:8" ht="15.75" thickBot="1" x14ac:dyDescent="0.3">
      <c r="A39" s="216"/>
      <c r="B39" s="218"/>
      <c r="C39" s="220"/>
      <c r="D39" s="222"/>
      <c r="E39" s="214"/>
      <c r="F39" s="214"/>
      <c r="G39" s="224"/>
      <c r="H39" s="24"/>
    </row>
    <row r="40" spans="1:8" ht="15.75" customHeight="1" x14ac:dyDescent="0.25">
      <c r="A40" s="212" t="s">
        <v>154</v>
      </c>
      <c r="B40" s="212"/>
      <c r="C40" s="212"/>
      <c r="D40" s="212"/>
      <c r="E40" s="212"/>
      <c r="F40" s="212"/>
      <c r="G40" s="212"/>
      <c r="H40" s="212"/>
    </row>
    <row r="41" spans="1:8" x14ac:dyDescent="0.25">
      <c r="A41" s="14"/>
      <c r="B41" s="14"/>
      <c r="C41" s="15"/>
      <c r="D41" s="16"/>
      <c r="E41" s="17"/>
      <c r="F41" s="17"/>
      <c r="G41" s="14"/>
      <c r="H41" s="14"/>
    </row>
    <row r="42" spans="1:8" ht="20.25" customHeight="1" x14ac:dyDescent="0.25">
      <c r="B42" s="20"/>
    </row>
    <row r="44" spans="1:8" x14ac:dyDescent="0.25">
      <c r="A44" s="7"/>
    </row>
    <row r="45" spans="1:8" x14ac:dyDescent="0.25">
      <c r="A45" s="8"/>
    </row>
  </sheetData>
  <mergeCells count="14">
    <mergeCell ref="A40:H40"/>
    <mergeCell ref="F38:F39"/>
    <mergeCell ref="A38:A39"/>
    <mergeCell ref="B38:B39"/>
    <mergeCell ref="C38:C39"/>
    <mergeCell ref="D38:D39"/>
    <mergeCell ref="E38:E39"/>
    <mergeCell ref="G38:G39"/>
    <mergeCell ref="G10:G11"/>
    <mergeCell ref="A8:H8"/>
    <mergeCell ref="A10:A11"/>
    <mergeCell ref="C10:C11"/>
    <mergeCell ref="D10:D11"/>
    <mergeCell ref="E10:E11"/>
  </mergeCells>
  <pageMargins left="0.25" right="0.25" top="0.75" bottom="0.39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7" zoomScaleNormal="100" workbookViewId="0">
      <selection activeCell="A37" sqref="A37:XFD39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4" width="12.5703125" style="59" bestFit="1" customWidth="1"/>
    <col min="5" max="5" width="30.140625" style="59" customWidth="1"/>
    <col min="6" max="6" width="18.85546875" style="59" customWidth="1"/>
    <col min="7" max="8" width="15.5703125" style="59" customWidth="1"/>
    <col min="9" max="16384" width="9.140625" style="59"/>
  </cols>
  <sheetData>
    <row r="1" spans="1:8" x14ac:dyDescent="0.25">
      <c r="A1" s="58" t="s">
        <v>66</v>
      </c>
    </row>
    <row r="2" spans="1:8" x14ac:dyDescent="0.25">
      <c r="A2" s="60" t="s">
        <v>67</v>
      </c>
    </row>
    <row r="3" spans="1:8" x14ac:dyDescent="0.25">
      <c r="A3" s="163" t="s">
        <v>68</v>
      </c>
    </row>
    <row r="4" spans="1:8" x14ac:dyDescent="0.25">
      <c r="A4" s="60" t="s">
        <v>69</v>
      </c>
    </row>
    <row r="5" spans="1:8" ht="5.25" customHeight="1" x14ac:dyDescent="0.25">
      <c r="A5" s="60"/>
    </row>
    <row r="6" spans="1:8" x14ac:dyDescent="0.25">
      <c r="A6" s="175" t="s">
        <v>72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6" t="s">
        <v>149</v>
      </c>
      <c r="B7" s="176"/>
      <c r="C7" s="176"/>
      <c r="D7" s="176"/>
      <c r="E7" s="176"/>
      <c r="F7" s="176"/>
      <c r="G7" s="176"/>
      <c r="H7" s="176"/>
    </row>
    <row r="8" spans="1:8" ht="8.25" customHeight="1" thickBot="1" x14ac:dyDescent="0.3">
      <c r="A8" s="164"/>
      <c r="B8" s="164"/>
      <c r="C8" s="164"/>
      <c r="D8" s="164"/>
      <c r="E8" s="164"/>
      <c r="F8" s="164"/>
      <c r="G8" s="164"/>
      <c r="H8" s="164"/>
    </row>
    <row r="9" spans="1:8" ht="18" customHeight="1" thickTop="1" x14ac:dyDescent="0.25">
      <c r="A9" s="195" t="s">
        <v>0</v>
      </c>
      <c r="B9" s="181" t="s">
        <v>3</v>
      </c>
      <c r="C9" s="195" t="s">
        <v>80</v>
      </c>
      <c r="D9" s="195" t="s">
        <v>79</v>
      </c>
      <c r="E9" s="195" t="s">
        <v>6</v>
      </c>
      <c r="F9" s="195" t="s">
        <v>78</v>
      </c>
      <c r="G9" s="195" t="s">
        <v>76</v>
      </c>
      <c r="H9" s="195" t="s">
        <v>77</v>
      </c>
    </row>
    <row r="10" spans="1:8" ht="16.5" thickBot="1" x14ac:dyDescent="0.3">
      <c r="A10" s="196"/>
      <c r="B10" s="182"/>
      <c r="C10" s="196"/>
      <c r="D10" s="196"/>
      <c r="E10" s="196"/>
      <c r="F10" s="196"/>
      <c r="G10" s="196"/>
      <c r="H10" s="196"/>
    </row>
    <row r="11" spans="1:8" s="137" customFormat="1" ht="15" customHeight="1" thickTop="1" x14ac:dyDescent="0.2">
      <c r="A11" s="127" t="s">
        <v>105</v>
      </c>
      <c r="B11" s="131" t="s">
        <v>95</v>
      </c>
      <c r="C11" s="132">
        <v>15000</v>
      </c>
      <c r="D11" s="133" t="s">
        <v>32</v>
      </c>
      <c r="E11" s="134" t="s">
        <v>44</v>
      </c>
      <c r="F11" s="134" t="s">
        <v>8</v>
      </c>
      <c r="G11" s="135" t="s">
        <v>150</v>
      </c>
      <c r="H11" s="136" t="s">
        <v>85</v>
      </c>
    </row>
    <row r="12" spans="1:8" s="137" customFormat="1" ht="15" customHeight="1" x14ac:dyDescent="0.2">
      <c r="A12" s="128"/>
      <c r="B12" s="138" t="s">
        <v>100</v>
      </c>
      <c r="C12" s="139">
        <v>5000</v>
      </c>
      <c r="D12" s="140" t="s">
        <v>63</v>
      </c>
      <c r="E12" s="141" t="s">
        <v>44</v>
      </c>
      <c r="F12" s="141" t="s">
        <v>8</v>
      </c>
      <c r="G12" s="135" t="s">
        <v>150</v>
      </c>
      <c r="H12" s="143" t="s">
        <v>85</v>
      </c>
    </row>
    <row r="13" spans="1:8" s="137" customFormat="1" ht="15" customHeight="1" x14ac:dyDescent="0.2">
      <c r="A13" s="128"/>
      <c r="B13" s="138" t="s">
        <v>98</v>
      </c>
      <c r="C13" s="139">
        <v>17000</v>
      </c>
      <c r="D13" s="140" t="s">
        <v>99</v>
      </c>
      <c r="E13" s="141" t="s">
        <v>44</v>
      </c>
      <c r="F13" s="141" t="s">
        <v>8</v>
      </c>
      <c r="G13" s="135" t="s">
        <v>150</v>
      </c>
      <c r="H13" s="143" t="s">
        <v>85</v>
      </c>
    </row>
    <row r="14" spans="1:8" s="137" customFormat="1" ht="15" customHeight="1" x14ac:dyDescent="0.2">
      <c r="A14" s="128"/>
      <c r="B14" s="138" t="s">
        <v>96</v>
      </c>
      <c r="C14" s="139">
        <v>2000</v>
      </c>
      <c r="D14" s="140" t="s">
        <v>97</v>
      </c>
      <c r="E14" s="141" t="s">
        <v>44</v>
      </c>
      <c r="F14" s="141" t="s">
        <v>8</v>
      </c>
      <c r="G14" s="135" t="s">
        <v>150</v>
      </c>
      <c r="H14" s="143" t="s">
        <v>85</v>
      </c>
    </row>
    <row r="15" spans="1:8" s="137" customFormat="1" ht="15" customHeight="1" x14ac:dyDescent="0.2">
      <c r="A15" s="128"/>
      <c r="B15" s="138" t="s">
        <v>101</v>
      </c>
      <c r="C15" s="139">
        <v>15000</v>
      </c>
      <c r="D15" s="140" t="s">
        <v>102</v>
      </c>
      <c r="E15" s="141" t="s">
        <v>44</v>
      </c>
      <c r="F15" s="141" t="s">
        <v>8</v>
      </c>
      <c r="G15" s="135" t="s">
        <v>150</v>
      </c>
      <c r="H15" s="143" t="s">
        <v>85</v>
      </c>
    </row>
    <row r="16" spans="1:8" s="137" customFormat="1" ht="15" customHeight="1" x14ac:dyDescent="0.2">
      <c r="A16" s="128"/>
      <c r="B16" s="138" t="s">
        <v>104</v>
      </c>
      <c r="C16" s="139">
        <v>5000</v>
      </c>
      <c r="D16" s="140" t="s">
        <v>103</v>
      </c>
      <c r="E16" s="141" t="s">
        <v>44</v>
      </c>
      <c r="F16" s="141" t="s">
        <v>8</v>
      </c>
      <c r="G16" s="135" t="s">
        <v>150</v>
      </c>
      <c r="H16" s="143" t="s">
        <v>85</v>
      </c>
    </row>
    <row r="17" spans="1:8" s="137" customFormat="1" ht="15" customHeight="1" x14ac:dyDescent="0.2">
      <c r="A17" s="127"/>
      <c r="B17" s="131" t="s">
        <v>10</v>
      </c>
      <c r="C17" s="132">
        <v>16000</v>
      </c>
      <c r="D17" s="144" t="s">
        <v>35</v>
      </c>
      <c r="E17" s="134" t="s">
        <v>44</v>
      </c>
      <c r="F17" s="134" t="s">
        <v>8</v>
      </c>
      <c r="G17" s="135" t="s">
        <v>150</v>
      </c>
      <c r="H17" s="143" t="s">
        <v>85</v>
      </c>
    </row>
    <row r="18" spans="1:8" s="137" customFormat="1" ht="15" customHeight="1" x14ac:dyDescent="0.2">
      <c r="A18" s="128"/>
      <c r="B18" s="138" t="s">
        <v>86</v>
      </c>
      <c r="C18" s="139">
        <v>20000</v>
      </c>
      <c r="D18" s="140" t="s">
        <v>87</v>
      </c>
      <c r="E18" s="142" t="s">
        <v>44</v>
      </c>
      <c r="F18" s="142" t="s">
        <v>75</v>
      </c>
      <c r="G18" s="135" t="s">
        <v>150</v>
      </c>
      <c r="H18" s="143" t="s">
        <v>85</v>
      </c>
    </row>
    <row r="19" spans="1:8" s="137" customFormat="1" ht="15" customHeight="1" x14ac:dyDescent="0.2">
      <c r="A19" s="128"/>
      <c r="B19" s="138" t="s">
        <v>88</v>
      </c>
      <c r="C19" s="139">
        <v>24000</v>
      </c>
      <c r="D19" s="145" t="s">
        <v>36</v>
      </c>
      <c r="E19" s="142" t="s">
        <v>44</v>
      </c>
      <c r="F19" s="142" t="s">
        <v>8</v>
      </c>
      <c r="G19" s="135" t="s">
        <v>150</v>
      </c>
      <c r="H19" s="143" t="s">
        <v>85</v>
      </c>
    </row>
    <row r="20" spans="1:8" s="137" customFormat="1" ht="15" customHeight="1" x14ac:dyDescent="0.2">
      <c r="A20" s="128"/>
      <c r="B20" s="138" t="s">
        <v>111</v>
      </c>
      <c r="C20" s="139">
        <v>64000</v>
      </c>
      <c r="D20" s="146" t="s">
        <v>37</v>
      </c>
      <c r="E20" s="142" t="s">
        <v>44</v>
      </c>
      <c r="F20" s="142" t="s">
        <v>8</v>
      </c>
      <c r="G20" s="135" t="s">
        <v>150</v>
      </c>
      <c r="H20" s="143" t="s">
        <v>85</v>
      </c>
    </row>
    <row r="21" spans="1:8" s="137" customFormat="1" ht="15" customHeight="1" x14ac:dyDescent="0.2">
      <c r="A21" s="128"/>
      <c r="B21" s="138" t="s">
        <v>89</v>
      </c>
      <c r="C21" s="139">
        <v>10000</v>
      </c>
      <c r="D21" s="146" t="s">
        <v>91</v>
      </c>
      <c r="E21" s="142" t="s">
        <v>44</v>
      </c>
      <c r="F21" s="142" t="s">
        <v>75</v>
      </c>
      <c r="G21" s="135" t="s">
        <v>150</v>
      </c>
      <c r="H21" s="143" t="s">
        <v>85</v>
      </c>
    </row>
    <row r="22" spans="1:8" s="137" customFormat="1" ht="15" customHeight="1" x14ac:dyDescent="0.2">
      <c r="A22" s="128"/>
      <c r="B22" s="138" t="s">
        <v>90</v>
      </c>
      <c r="C22" s="139">
        <v>30000</v>
      </c>
      <c r="D22" s="146" t="s">
        <v>61</v>
      </c>
      <c r="E22" s="142" t="s">
        <v>44</v>
      </c>
      <c r="F22" s="142" t="s">
        <v>75</v>
      </c>
      <c r="G22" s="135" t="s">
        <v>150</v>
      </c>
      <c r="H22" s="143" t="s">
        <v>85</v>
      </c>
    </row>
    <row r="23" spans="1:8" s="137" customFormat="1" ht="15" customHeight="1" x14ac:dyDescent="0.2">
      <c r="A23" s="128"/>
      <c r="B23" s="138" t="s">
        <v>113</v>
      </c>
      <c r="C23" s="139">
        <v>20000</v>
      </c>
      <c r="D23" s="146" t="s">
        <v>114</v>
      </c>
      <c r="E23" s="142" t="s">
        <v>44</v>
      </c>
      <c r="F23" s="142" t="s">
        <v>75</v>
      </c>
      <c r="G23" s="135" t="s">
        <v>150</v>
      </c>
      <c r="H23" s="143" t="s">
        <v>85</v>
      </c>
    </row>
    <row r="24" spans="1:8" s="149" customFormat="1" ht="15" customHeight="1" x14ac:dyDescent="0.2">
      <c r="A24" s="129"/>
      <c r="B24" s="147" t="s">
        <v>112</v>
      </c>
      <c r="C24" s="139">
        <v>35000</v>
      </c>
      <c r="D24" s="148" t="s">
        <v>74</v>
      </c>
      <c r="E24" s="142" t="s">
        <v>44</v>
      </c>
      <c r="F24" s="142" t="s">
        <v>75</v>
      </c>
      <c r="G24" s="135" t="s">
        <v>150</v>
      </c>
      <c r="H24" s="143" t="s">
        <v>85</v>
      </c>
    </row>
    <row r="25" spans="1:8" s="137" customFormat="1" ht="15" customHeight="1" x14ac:dyDescent="0.2">
      <c r="A25" s="128"/>
      <c r="B25" s="138" t="s">
        <v>82</v>
      </c>
      <c r="C25" s="139">
        <v>25000</v>
      </c>
      <c r="D25" s="145" t="s">
        <v>83</v>
      </c>
      <c r="E25" s="142" t="s">
        <v>44</v>
      </c>
      <c r="F25" s="142" t="s">
        <v>75</v>
      </c>
      <c r="G25" s="135" t="s">
        <v>150</v>
      </c>
      <c r="H25" s="143" t="s">
        <v>85</v>
      </c>
    </row>
    <row r="26" spans="1:8" s="137" customFormat="1" ht="15" customHeight="1" x14ac:dyDescent="0.2">
      <c r="A26" s="128"/>
      <c r="B26" s="138" t="s">
        <v>92</v>
      </c>
      <c r="C26" s="139">
        <f>48000+76000</f>
        <v>124000</v>
      </c>
      <c r="D26" s="140" t="s">
        <v>50</v>
      </c>
      <c r="E26" s="142" t="s">
        <v>44</v>
      </c>
      <c r="F26" s="142" t="s">
        <v>8</v>
      </c>
      <c r="G26" s="135" t="s">
        <v>150</v>
      </c>
      <c r="H26" s="143" t="s">
        <v>85</v>
      </c>
    </row>
    <row r="27" spans="1:8" s="137" customFormat="1" ht="15" customHeight="1" x14ac:dyDescent="0.2">
      <c r="A27" s="128"/>
      <c r="B27" s="138" t="s">
        <v>115</v>
      </c>
      <c r="C27" s="139">
        <v>28000</v>
      </c>
      <c r="D27" s="140" t="s">
        <v>62</v>
      </c>
      <c r="E27" s="141" t="s">
        <v>44</v>
      </c>
      <c r="F27" s="141" t="s">
        <v>8</v>
      </c>
      <c r="G27" s="135" t="s">
        <v>150</v>
      </c>
      <c r="H27" s="143" t="s">
        <v>85</v>
      </c>
    </row>
    <row r="28" spans="1:8" s="137" customFormat="1" ht="15" customHeight="1" x14ac:dyDescent="0.2">
      <c r="A28" s="128"/>
      <c r="B28" s="138" t="s">
        <v>16</v>
      </c>
      <c r="C28" s="139">
        <v>16000</v>
      </c>
      <c r="D28" s="140" t="s">
        <v>52</v>
      </c>
      <c r="E28" s="141" t="s">
        <v>44</v>
      </c>
      <c r="F28" s="141" t="s">
        <v>8</v>
      </c>
      <c r="G28" s="135" t="s">
        <v>150</v>
      </c>
      <c r="H28" s="143" t="s">
        <v>85</v>
      </c>
    </row>
    <row r="29" spans="1:8" s="137" customFormat="1" ht="15" customHeight="1" x14ac:dyDescent="0.2">
      <c r="A29" s="128"/>
      <c r="B29" s="138" t="s">
        <v>54</v>
      </c>
      <c r="C29" s="139">
        <v>32000</v>
      </c>
      <c r="D29" s="140" t="s">
        <v>55</v>
      </c>
      <c r="E29" s="141" t="s">
        <v>44</v>
      </c>
      <c r="F29" s="141" t="s">
        <v>8</v>
      </c>
      <c r="G29" s="135" t="s">
        <v>150</v>
      </c>
      <c r="H29" s="143" t="s">
        <v>85</v>
      </c>
    </row>
    <row r="30" spans="1:8" s="137" customFormat="1" ht="15" customHeight="1" x14ac:dyDescent="0.2">
      <c r="A30" s="128"/>
      <c r="B30" s="138" t="s">
        <v>56</v>
      </c>
      <c r="C30" s="139">
        <v>20000</v>
      </c>
      <c r="D30" s="140" t="s">
        <v>116</v>
      </c>
      <c r="E30" s="141" t="s">
        <v>44</v>
      </c>
      <c r="F30" s="141" t="s">
        <v>8</v>
      </c>
      <c r="G30" s="135" t="s">
        <v>150</v>
      </c>
      <c r="H30" s="143" t="s">
        <v>85</v>
      </c>
    </row>
    <row r="31" spans="1:8" s="137" customFormat="1" ht="15" customHeight="1" x14ac:dyDescent="0.2">
      <c r="A31" s="128"/>
      <c r="B31" s="138" t="s">
        <v>58</v>
      </c>
      <c r="C31" s="139">
        <v>16000</v>
      </c>
      <c r="D31" s="140" t="s">
        <v>59</v>
      </c>
      <c r="E31" s="141" t="s">
        <v>44</v>
      </c>
      <c r="F31" s="141" t="s">
        <v>8</v>
      </c>
      <c r="G31" s="135" t="s">
        <v>150</v>
      </c>
      <c r="H31" s="143" t="s">
        <v>85</v>
      </c>
    </row>
    <row r="32" spans="1:8" s="137" customFormat="1" ht="15" customHeight="1" x14ac:dyDescent="0.2">
      <c r="A32" s="128"/>
      <c r="B32" s="138" t="s">
        <v>117</v>
      </c>
      <c r="C32" s="139">
        <f>28000+24000</f>
        <v>52000</v>
      </c>
      <c r="D32" s="140" t="s">
        <v>53</v>
      </c>
      <c r="E32" s="141" t="s">
        <v>44</v>
      </c>
      <c r="F32" s="141" t="s">
        <v>8</v>
      </c>
      <c r="G32" s="135" t="s">
        <v>150</v>
      </c>
      <c r="H32" s="143" t="s">
        <v>85</v>
      </c>
    </row>
    <row r="33" spans="1:8" s="137" customFormat="1" ht="15" customHeight="1" x14ac:dyDescent="0.2">
      <c r="A33" s="130"/>
      <c r="B33" s="138" t="s">
        <v>17</v>
      </c>
      <c r="C33" s="139">
        <v>72000</v>
      </c>
      <c r="D33" s="145" t="s">
        <v>64</v>
      </c>
      <c r="E33" s="141" t="s">
        <v>134</v>
      </c>
      <c r="F33" s="141" t="s">
        <v>75</v>
      </c>
      <c r="G33" s="135" t="s">
        <v>150</v>
      </c>
      <c r="H33" s="143" t="s">
        <v>85</v>
      </c>
    </row>
    <row r="34" spans="1:8" s="137" customFormat="1" ht="15" customHeight="1" x14ac:dyDescent="0.2">
      <c r="A34" s="130"/>
      <c r="B34" s="138" t="s">
        <v>45</v>
      </c>
      <c r="C34" s="139">
        <v>123000</v>
      </c>
      <c r="D34" s="140" t="s">
        <v>46</v>
      </c>
      <c r="E34" s="141" t="s">
        <v>134</v>
      </c>
      <c r="F34" s="141" t="s">
        <v>75</v>
      </c>
      <c r="G34" s="135" t="s">
        <v>150</v>
      </c>
      <c r="H34" s="143" t="s">
        <v>85</v>
      </c>
    </row>
    <row r="35" spans="1:8" s="137" customFormat="1" ht="15" customHeight="1" x14ac:dyDescent="0.2">
      <c r="A35" s="125"/>
      <c r="B35" s="147" t="s">
        <v>41</v>
      </c>
      <c r="C35" s="139">
        <v>17600</v>
      </c>
      <c r="D35" s="150" t="s">
        <v>42</v>
      </c>
      <c r="E35" s="142" t="s">
        <v>44</v>
      </c>
      <c r="F35" s="142" t="s">
        <v>27</v>
      </c>
      <c r="G35" s="135" t="s">
        <v>150</v>
      </c>
      <c r="H35" s="143" t="s">
        <v>85</v>
      </c>
    </row>
    <row r="36" spans="1:8" s="137" customFormat="1" ht="15" customHeight="1" thickBot="1" x14ac:dyDescent="0.25">
      <c r="A36" s="125"/>
      <c r="B36" s="147" t="s">
        <v>137</v>
      </c>
      <c r="C36" s="139">
        <v>16000</v>
      </c>
      <c r="D36" s="150" t="s">
        <v>47</v>
      </c>
      <c r="E36" s="142" t="s">
        <v>44</v>
      </c>
      <c r="F36" s="151" t="s">
        <v>8</v>
      </c>
      <c r="G36" s="135" t="s">
        <v>150</v>
      </c>
      <c r="H36" s="143" t="s">
        <v>85</v>
      </c>
    </row>
    <row r="37" spans="1:8" s="137" customFormat="1" ht="15" customHeight="1" thickTop="1" x14ac:dyDescent="0.2">
      <c r="A37" s="197"/>
      <c r="B37" s="199" t="s">
        <v>141</v>
      </c>
      <c r="C37" s="201">
        <f>SUM(C11:C36)</f>
        <v>819600</v>
      </c>
      <c r="D37" s="203"/>
      <c r="E37" s="192"/>
      <c r="F37" s="192"/>
      <c r="G37" s="192"/>
      <c r="H37" s="192"/>
    </row>
    <row r="38" spans="1:8" s="137" customFormat="1" ht="15" customHeight="1" thickBot="1" x14ac:dyDescent="0.25">
      <c r="A38" s="198"/>
      <c r="B38" s="200"/>
      <c r="C38" s="202"/>
      <c r="D38" s="204"/>
      <c r="E38" s="193"/>
      <c r="F38" s="193"/>
      <c r="G38" s="193"/>
      <c r="H38" s="193"/>
    </row>
    <row r="39" spans="1:8" s="137" customFormat="1" ht="15" customHeight="1" thickTop="1" x14ac:dyDescent="0.2">
      <c r="A39" s="194" t="s">
        <v>148</v>
      </c>
      <c r="B39" s="194"/>
      <c r="C39" s="194"/>
      <c r="D39" s="194"/>
      <c r="E39" s="194"/>
      <c r="F39" s="194"/>
      <c r="G39" s="165" t="s">
        <v>94</v>
      </c>
      <c r="H39" s="159"/>
    </row>
    <row r="40" spans="1:8" s="137" customFormat="1" ht="15" customHeight="1" x14ac:dyDescent="0.2">
      <c r="A40" s="160"/>
      <c r="B40" s="161"/>
      <c r="C40" s="162"/>
      <c r="D40" s="160"/>
      <c r="E40" s="159"/>
      <c r="F40" s="160"/>
      <c r="G40" s="194" t="s">
        <v>71</v>
      </c>
      <c r="H40" s="194"/>
    </row>
    <row r="41" spans="1:8" s="137" customFormat="1" ht="15" customHeight="1" x14ac:dyDescent="0.2">
      <c r="G41" s="156"/>
      <c r="H41" s="156"/>
    </row>
    <row r="42" spans="1:8" ht="24.95" customHeight="1" x14ac:dyDescent="0.25"/>
    <row r="43" spans="1:8" x14ac:dyDescent="0.25">
      <c r="A43" s="79"/>
    </row>
    <row r="44" spans="1:8" x14ac:dyDescent="0.25">
      <c r="A44" s="60"/>
    </row>
  </sheetData>
  <mergeCells count="20"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G37:G38"/>
    <mergeCell ref="H37:H38"/>
    <mergeCell ref="A39:F39"/>
    <mergeCell ref="G40:H40"/>
    <mergeCell ref="A37:A38"/>
    <mergeCell ref="B37:B38"/>
    <mergeCell ref="C37:C38"/>
    <mergeCell ref="D37:D38"/>
    <mergeCell ref="E37:E38"/>
    <mergeCell ref="F37:F38"/>
  </mergeCells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7" zoomScaleNormal="100" workbookViewId="0">
      <selection activeCell="B15" sqref="B15:D15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4" width="12.5703125" style="59" bestFit="1" customWidth="1"/>
    <col min="5" max="5" width="30.140625" style="59" customWidth="1"/>
    <col min="6" max="6" width="18.85546875" style="59" customWidth="1"/>
    <col min="7" max="8" width="15.5703125" style="59" customWidth="1"/>
    <col min="9" max="16384" width="9.140625" style="59"/>
  </cols>
  <sheetData>
    <row r="1" spans="1:8" x14ac:dyDescent="0.25">
      <c r="A1" s="58" t="s">
        <v>66</v>
      </c>
    </row>
    <row r="2" spans="1:8" x14ac:dyDescent="0.25">
      <c r="A2" s="60" t="s">
        <v>67</v>
      </c>
    </row>
    <row r="3" spans="1:8" x14ac:dyDescent="0.25">
      <c r="A3" s="163" t="s">
        <v>68</v>
      </c>
    </row>
    <row r="4" spans="1:8" x14ac:dyDescent="0.25">
      <c r="A4" s="60" t="s">
        <v>69</v>
      </c>
    </row>
    <row r="5" spans="1:8" ht="5.25" customHeight="1" x14ac:dyDescent="0.25">
      <c r="A5" s="60"/>
    </row>
    <row r="6" spans="1:8" x14ac:dyDescent="0.25">
      <c r="A6" s="175" t="s">
        <v>72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6" t="s">
        <v>149</v>
      </c>
      <c r="B7" s="176"/>
      <c r="C7" s="176"/>
      <c r="D7" s="176"/>
      <c r="E7" s="176"/>
      <c r="F7" s="176"/>
      <c r="G7" s="176"/>
      <c r="H7" s="176"/>
    </row>
    <row r="8" spans="1:8" ht="8.25" customHeight="1" thickBot="1" x14ac:dyDescent="0.3">
      <c r="A8" s="164"/>
      <c r="B8" s="164"/>
      <c r="C8" s="164"/>
      <c r="D8" s="164"/>
      <c r="E8" s="164"/>
      <c r="F8" s="164"/>
      <c r="G8" s="164"/>
      <c r="H8" s="164"/>
    </row>
    <row r="9" spans="1:8" ht="18" customHeight="1" thickTop="1" x14ac:dyDescent="0.25">
      <c r="A9" s="195" t="s">
        <v>0</v>
      </c>
      <c r="B9" s="181" t="s">
        <v>3</v>
      </c>
      <c r="C9" s="195" t="s">
        <v>80</v>
      </c>
      <c r="D9" s="195" t="s">
        <v>79</v>
      </c>
      <c r="E9" s="195" t="s">
        <v>6</v>
      </c>
      <c r="F9" s="195" t="s">
        <v>78</v>
      </c>
      <c r="G9" s="195" t="s">
        <v>76</v>
      </c>
      <c r="H9" s="195" t="s">
        <v>77</v>
      </c>
    </row>
    <row r="10" spans="1:8" ht="16.5" thickBot="1" x14ac:dyDescent="0.3">
      <c r="A10" s="196"/>
      <c r="B10" s="182"/>
      <c r="C10" s="196"/>
      <c r="D10" s="196"/>
      <c r="E10" s="196"/>
      <c r="F10" s="196"/>
      <c r="G10" s="196"/>
      <c r="H10" s="196"/>
    </row>
    <row r="11" spans="1:8" s="137" customFormat="1" ht="15" customHeight="1" thickTop="1" x14ac:dyDescent="0.2">
      <c r="A11" s="127"/>
      <c r="B11" s="131" t="s">
        <v>95</v>
      </c>
      <c r="C11" s="132">
        <v>15000</v>
      </c>
      <c r="D11" s="133" t="s">
        <v>32</v>
      </c>
      <c r="E11" s="134" t="s">
        <v>44</v>
      </c>
      <c r="F11" s="134" t="s">
        <v>8</v>
      </c>
      <c r="G11" s="135" t="s">
        <v>150</v>
      </c>
      <c r="H11" s="136" t="s">
        <v>85</v>
      </c>
    </row>
    <row r="12" spans="1:8" s="137" customFormat="1" ht="15" customHeight="1" x14ac:dyDescent="0.2">
      <c r="A12" s="128"/>
      <c r="B12" s="138" t="s">
        <v>100</v>
      </c>
      <c r="C12" s="139">
        <v>5000</v>
      </c>
      <c r="D12" s="140" t="s">
        <v>63</v>
      </c>
      <c r="E12" s="141" t="s">
        <v>44</v>
      </c>
      <c r="F12" s="141" t="s">
        <v>8</v>
      </c>
      <c r="G12" s="135" t="s">
        <v>150</v>
      </c>
      <c r="H12" s="143" t="s">
        <v>85</v>
      </c>
    </row>
    <row r="13" spans="1:8" s="137" customFormat="1" ht="15" customHeight="1" x14ac:dyDescent="0.2">
      <c r="A13" s="128"/>
      <c r="B13" s="138" t="s">
        <v>98</v>
      </c>
      <c r="C13" s="139">
        <v>17000</v>
      </c>
      <c r="D13" s="140" t="s">
        <v>99</v>
      </c>
      <c r="E13" s="141" t="s">
        <v>44</v>
      </c>
      <c r="F13" s="141" t="s">
        <v>8</v>
      </c>
      <c r="G13" s="135" t="s">
        <v>150</v>
      </c>
      <c r="H13" s="143" t="s">
        <v>85</v>
      </c>
    </row>
    <row r="14" spans="1:8" s="137" customFormat="1" ht="15" customHeight="1" x14ac:dyDescent="0.2">
      <c r="A14" s="128"/>
      <c r="B14" s="138" t="s">
        <v>96</v>
      </c>
      <c r="C14" s="139">
        <v>2000</v>
      </c>
      <c r="D14" s="140" t="s">
        <v>97</v>
      </c>
      <c r="E14" s="141" t="s">
        <v>44</v>
      </c>
      <c r="F14" s="141" t="s">
        <v>8</v>
      </c>
      <c r="G14" s="135" t="s">
        <v>150</v>
      </c>
      <c r="H14" s="143" t="s">
        <v>85</v>
      </c>
    </row>
    <row r="15" spans="1:8" s="137" customFormat="1" ht="15" customHeight="1" x14ac:dyDescent="0.2">
      <c r="A15" s="128"/>
      <c r="B15" s="138" t="s">
        <v>101</v>
      </c>
      <c r="C15" s="139">
        <v>15000</v>
      </c>
      <c r="D15" s="140" t="s">
        <v>102</v>
      </c>
      <c r="E15" s="141" t="s">
        <v>44</v>
      </c>
      <c r="F15" s="141" t="s">
        <v>8</v>
      </c>
      <c r="G15" s="135" t="s">
        <v>150</v>
      </c>
      <c r="H15" s="143" t="s">
        <v>85</v>
      </c>
    </row>
    <row r="16" spans="1:8" s="137" customFormat="1" ht="15" customHeight="1" x14ac:dyDescent="0.2">
      <c r="A16" s="128"/>
      <c r="B16" s="138" t="s">
        <v>104</v>
      </c>
      <c r="C16" s="139">
        <v>5000</v>
      </c>
      <c r="D16" s="140" t="s">
        <v>103</v>
      </c>
      <c r="E16" s="141" t="s">
        <v>44</v>
      </c>
      <c r="F16" s="141" t="s">
        <v>8</v>
      </c>
      <c r="G16" s="135" t="s">
        <v>150</v>
      </c>
      <c r="H16" s="143" t="s">
        <v>85</v>
      </c>
    </row>
    <row r="17" spans="1:8" s="137" customFormat="1" ht="15" customHeight="1" x14ac:dyDescent="0.2">
      <c r="A17" s="127"/>
      <c r="B17" s="170" t="s">
        <v>10</v>
      </c>
      <c r="C17" s="171">
        <v>20000</v>
      </c>
      <c r="D17" s="144" t="s">
        <v>35</v>
      </c>
      <c r="E17" s="134" t="s">
        <v>44</v>
      </c>
      <c r="F17" s="134" t="s">
        <v>8</v>
      </c>
      <c r="G17" s="135" t="s">
        <v>150</v>
      </c>
      <c r="H17" s="143" t="s">
        <v>85</v>
      </c>
    </row>
    <row r="18" spans="1:8" s="137" customFormat="1" ht="15" customHeight="1" x14ac:dyDescent="0.2">
      <c r="A18" s="128"/>
      <c r="B18" s="168" t="s">
        <v>86</v>
      </c>
      <c r="C18" s="169">
        <v>20000</v>
      </c>
      <c r="D18" s="140" t="s">
        <v>87</v>
      </c>
      <c r="E18" s="142" t="s">
        <v>44</v>
      </c>
      <c r="F18" s="142" t="s">
        <v>75</v>
      </c>
      <c r="G18" s="135" t="s">
        <v>150</v>
      </c>
      <c r="H18" s="143" t="s">
        <v>85</v>
      </c>
    </row>
    <row r="19" spans="1:8" s="137" customFormat="1" ht="15" customHeight="1" x14ac:dyDescent="0.2">
      <c r="A19" s="128"/>
      <c r="B19" s="168" t="s">
        <v>88</v>
      </c>
      <c r="C19" s="169">
        <v>25000</v>
      </c>
      <c r="D19" s="145" t="s">
        <v>36</v>
      </c>
      <c r="E19" s="142" t="s">
        <v>44</v>
      </c>
      <c r="F19" s="142" t="s">
        <v>8</v>
      </c>
      <c r="G19" s="135" t="s">
        <v>150</v>
      </c>
      <c r="H19" s="143" t="s">
        <v>85</v>
      </c>
    </row>
    <row r="20" spans="1:8" s="137" customFormat="1" ht="15" customHeight="1" x14ac:dyDescent="0.2">
      <c r="A20" s="128"/>
      <c r="B20" s="168" t="s">
        <v>111</v>
      </c>
      <c r="C20" s="169">
        <v>65000</v>
      </c>
      <c r="D20" s="146" t="s">
        <v>37</v>
      </c>
      <c r="E20" s="142" t="s">
        <v>44</v>
      </c>
      <c r="F20" s="142" t="s">
        <v>8</v>
      </c>
      <c r="G20" s="135" t="s">
        <v>150</v>
      </c>
      <c r="H20" s="143" t="s">
        <v>85</v>
      </c>
    </row>
    <row r="21" spans="1:8" s="137" customFormat="1" ht="15" customHeight="1" x14ac:dyDescent="0.2">
      <c r="A21" s="128"/>
      <c r="B21" s="168" t="s">
        <v>89</v>
      </c>
      <c r="C21" s="169">
        <v>20000</v>
      </c>
      <c r="D21" s="146" t="s">
        <v>91</v>
      </c>
      <c r="E21" s="142" t="s">
        <v>44</v>
      </c>
      <c r="F21" s="142" t="s">
        <v>75</v>
      </c>
      <c r="G21" s="135" t="s">
        <v>150</v>
      </c>
      <c r="H21" s="143" t="s">
        <v>85</v>
      </c>
    </row>
    <row r="22" spans="1:8" s="137" customFormat="1" ht="15" customHeight="1" x14ac:dyDescent="0.2">
      <c r="A22" s="128"/>
      <c r="B22" s="168" t="s">
        <v>90</v>
      </c>
      <c r="C22" s="169">
        <v>40000</v>
      </c>
      <c r="D22" s="146" t="s">
        <v>61</v>
      </c>
      <c r="E22" s="142" t="s">
        <v>44</v>
      </c>
      <c r="F22" s="142" t="s">
        <v>75</v>
      </c>
      <c r="G22" s="135" t="s">
        <v>150</v>
      </c>
      <c r="H22" s="143" t="s">
        <v>85</v>
      </c>
    </row>
    <row r="23" spans="1:8" s="137" customFormat="1" ht="15" customHeight="1" x14ac:dyDescent="0.2">
      <c r="A23" s="128"/>
      <c r="B23" s="168" t="s">
        <v>113</v>
      </c>
      <c r="C23" s="169">
        <v>20000</v>
      </c>
      <c r="D23" s="146" t="s">
        <v>114</v>
      </c>
      <c r="E23" s="142" t="s">
        <v>44</v>
      </c>
      <c r="F23" s="142" t="s">
        <v>75</v>
      </c>
      <c r="G23" s="135" t="s">
        <v>150</v>
      </c>
      <c r="H23" s="143" t="s">
        <v>85</v>
      </c>
    </row>
    <row r="24" spans="1:8" s="149" customFormat="1" ht="15" customHeight="1" x14ac:dyDescent="0.2">
      <c r="A24" s="129"/>
      <c r="B24" s="168" t="s">
        <v>112</v>
      </c>
      <c r="C24" s="169">
        <v>35000</v>
      </c>
      <c r="D24" s="148" t="s">
        <v>74</v>
      </c>
      <c r="E24" s="142" t="s">
        <v>44</v>
      </c>
      <c r="F24" s="142" t="s">
        <v>75</v>
      </c>
      <c r="G24" s="135" t="s">
        <v>150</v>
      </c>
      <c r="H24" s="143" t="s">
        <v>85</v>
      </c>
    </row>
    <row r="25" spans="1:8" s="137" customFormat="1" ht="15" customHeight="1" x14ac:dyDescent="0.2">
      <c r="A25" s="128"/>
      <c r="B25" s="168" t="s">
        <v>82</v>
      </c>
      <c r="C25" s="169">
        <v>25000</v>
      </c>
      <c r="D25" s="145" t="s">
        <v>83</v>
      </c>
      <c r="E25" s="142" t="s">
        <v>44</v>
      </c>
      <c r="F25" s="142" t="s">
        <v>75</v>
      </c>
      <c r="G25" s="135" t="s">
        <v>150</v>
      </c>
      <c r="H25" s="143" t="s">
        <v>85</v>
      </c>
    </row>
    <row r="26" spans="1:8" s="137" customFormat="1" ht="15" customHeight="1" x14ac:dyDescent="0.2">
      <c r="A26" s="128"/>
      <c r="B26" s="168" t="s">
        <v>92</v>
      </c>
      <c r="C26" s="169">
        <f>48000+76000</f>
        <v>124000</v>
      </c>
      <c r="D26" s="140" t="s">
        <v>50</v>
      </c>
      <c r="E26" s="142" t="s">
        <v>44</v>
      </c>
      <c r="F26" s="142" t="s">
        <v>8</v>
      </c>
      <c r="G26" s="135" t="s">
        <v>150</v>
      </c>
      <c r="H26" s="143" t="s">
        <v>85</v>
      </c>
    </row>
    <row r="27" spans="1:8" s="137" customFormat="1" ht="15" customHeight="1" x14ac:dyDescent="0.2">
      <c r="A27" s="128"/>
      <c r="B27" s="168" t="s">
        <v>115</v>
      </c>
      <c r="C27" s="169">
        <v>22000</v>
      </c>
      <c r="D27" s="140" t="s">
        <v>62</v>
      </c>
      <c r="E27" s="141" t="s">
        <v>44</v>
      </c>
      <c r="F27" s="141" t="s">
        <v>8</v>
      </c>
      <c r="G27" s="135" t="s">
        <v>150</v>
      </c>
      <c r="H27" s="143" t="s">
        <v>85</v>
      </c>
    </row>
    <row r="28" spans="1:8" s="137" customFormat="1" ht="15" customHeight="1" x14ac:dyDescent="0.2">
      <c r="A28" s="128"/>
      <c r="B28" s="168" t="s">
        <v>16</v>
      </c>
      <c r="C28" s="169">
        <v>20000</v>
      </c>
      <c r="D28" s="140" t="s">
        <v>52</v>
      </c>
      <c r="E28" s="141" t="s">
        <v>44</v>
      </c>
      <c r="F28" s="141" t="s">
        <v>8</v>
      </c>
      <c r="G28" s="135" t="s">
        <v>150</v>
      </c>
      <c r="H28" s="143" t="s">
        <v>85</v>
      </c>
    </row>
    <row r="29" spans="1:8" s="137" customFormat="1" ht="15" customHeight="1" x14ac:dyDescent="0.2">
      <c r="A29" s="128"/>
      <c r="B29" s="168" t="s">
        <v>54</v>
      </c>
      <c r="C29" s="169">
        <v>32000</v>
      </c>
      <c r="D29" s="140" t="s">
        <v>55</v>
      </c>
      <c r="E29" s="141" t="s">
        <v>44</v>
      </c>
      <c r="F29" s="141" t="s">
        <v>8</v>
      </c>
      <c r="G29" s="135" t="s">
        <v>150</v>
      </c>
      <c r="H29" s="143" t="s">
        <v>85</v>
      </c>
    </row>
    <row r="30" spans="1:8" s="137" customFormat="1" ht="15" customHeight="1" x14ac:dyDescent="0.2">
      <c r="A30" s="128"/>
      <c r="B30" s="168" t="s">
        <v>56</v>
      </c>
      <c r="C30" s="169">
        <v>20000</v>
      </c>
      <c r="D30" s="140" t="s">
        <v>116</v>
      </c>
      <c r="E30" s="141" t="s">
        <v>44</v>
      </c>
      <c r="F30" s="141" t="s">
        <v>8</v>
      </c>
      <c r="G30" s="135" t="s">
        <v>150</v>
      </c>
      <c r="H30" s="143" t="s">
        <v>85</v>
      </c>
    </row>
    <row r="31" spans="1:8" s="137" customFormat="1" ht="15" customHeight="1" x14ac:dyDescent="0.2">
      <c r="A31" s="128"/>
      <c r="B31" s="168" t="s">
        <v>58</v>
      </c>
      <c r="C31" s="169">
        <v>20000</v>
      </c>
      <c r="D31" s="140" t="s">
        <v>59</v>
      </c>
      <c r="E31" s="141" t="s">
        <v>44</v>
      </c>
      <c r="F31" s="141" t="s">
        <v>8</v>
      </c>
      <c r="G31" s="135" t="s">
        <v>150</v>
      </c>
      <c r="H31" s="143" t="s">
        <v>85</v>
      </c>
    </row>
    <row r="32" spans="1:8" s="137" customFormat="1" ht="15" customHeight="1" x14ac:dyDescent="0.2">
      <c r="A32" s="128"/>
      <c r="B32" s="168" t="s">
        <v>117</v>
      </c>
      <c r="C32" s="169">
        <v>25000</v>
      </c>
      <c r="D32" s="140" t="s">
        <v>53</v>
      </c>
      <c r="E32" s="141" t="s">
        <v>44</v>
      </c>
      <c r="F32" s="141" t="s">
        <v>8</v>
      </c>
      <c r="G32" s="135" t="s">
        <v>150</v>
      </c>
      <c r="H32" s="143" t="s">
        <v>85</v>
      </c>
    </row>
    <row r="33" spans="1:8" s="137" customFormat="1" ht="15" customHeight="1" x14ac:dyDescent="0.2">
      <c r="A33" s="130"/>
      <c r="B33" s="168" t="s">
        <v>17</v>
      </c>
      <c r="C33" s="169">
        <v>72000</v>
      </c>
      <c r="D33" s="145" t="s">
        <v>64</v>
      </c>
      <c r="E33" s="141" t="s">
        <v>134</v>
      </c>
      <c r="F33" s="141" t="s">
        <v>75</v>
      </c>
      <c r="G33" s="135" t="s">
        <v>150</v>
      </c>
      <c r="H33" s="143" t="s">
        <v>85</v>
      </c>
    </row>
    <row r="34" spans="1:8" s="137" customFormat="1" ht="15" customHeight="1" x14ac:dyDescent="0.2">
      <c r="A34" s="130"/>
      <c r="B34" s="168" t="s">
        <v>45</v>
      </c>
      <c r="C34" s="169">
        <v>123000</v>
      </c>
      <c r="D34" s="140" t="s">
        <v>46</v>
      </c>
      <c r="E34" s="141" t="s">
        <v>134</v>
      </c>
      <c r="F34" s="141" t="s">
        <v>75</v>
      </c>
      <c r="G34" s="135" t="s">
        <v>150</v>
      </c>
      <c r="H34" s="143" t="s">
        <v>85</v>
      </c>
    </row>
    <row r="35" spans="1:8" s="137" customFormat="1" ht="15" customHeight="1" x14ac:dyDescent="0.2">
      <c r="A35" s="125"/>
      <c r="B35" s="147" t="s">
        <v>41</v>
      </c>
      <c r="C35" s="139">
        <v>17600</v>
      </c>
      <c r="D35" s="150" t="s">
        <v>42</v>
      </c>
      <c r="E35" s="142" t="s">
        <v>44</v>
      </c>
      <c r="F35" s="142" t="s">
        <v>27</v>
      </c>
      <c r="G35" s="135" t="s">
        <v>150</v>
      </c>
      <c r="H35" s="143" t="s">
        <v>85</v>
      </c>
    </row>
    <row r="36" spans="1:8" s="137" customFormat="1" ht="15" customHeight="1" thickBot="1" x14ac:dyDescent="0.25">
      <c r="A36" s="125"/>
      <c r="B36" s="147" t="s">
        <v>137</v>
      </c>
      <c r="C36" s="139">
        <v>16000</v>
      </c>
      <c r="D36" s="150" t="s">
        <v>47</v>
      </c>
      <c r="E36" s="142" t="s">
        <v>44</v>
      </c>
      <c r="F36" s="151" t="s">
        <v>8</v>
      </c>
      <c r="G36" s="135" t="s">
        <v>150</v>
      </c>
      <c r="H36" s="143" t="s">
        <v>85</v>
      </c>
    </row>
    <row r="37" spans="1:8" s="137" customFormat="1" ht="15" customHeight="1" thickTop="1" x14ac:dyDescent="0.2">
      <c r="A37" s="197"/>
      <c r="B37" s="199" t="s">
        <v>141</v>
      </c>
      <c r="C37" s="201">
        <f>SUM(C11:C36)</f>
        <v>820600</v>
      </c>
      <c r="D37" s="203"/>
      <c r="E37" s="192"/>
      <c r="F37" s="192"/>
      <c r="G37" s="192"/>
      <c r="H37" s="192"/>
    </row>
    <row r="38" spans="1:8" s="137" customFormat="1" ht="15" customHeight="1" thickBot="1" x14ac:dyDescent="0.25">
      <c r="A38" s="198"/>
      <c r="B38" s="200"/>
      <c r="C38" s="202"/>
      <c r="D38" s="204"/>
      <c r="E38" s="193"/>
      <c r="F38" s="193"/>
      <c r="G38" s="193"/>
      <c r="H38" s="193"/>
    </row>
    <row r="39" spans="1:8" s="137" customFormat="1" ht="15" customHeight="1" thickTop="1" x14ac:dyDescent="0.2">
      <c r="A39" s="194" t="s">
        <v>148</v>
      </c>
      <c r="B39" s="194"/>
      <c r="C39" s="194"/>
      <c r="D39" s="194"/>
      <c r="E39" s="194"/>
      <c r="F39" s="194"/>
      <c r="G39" s="165" t="s">
        <v>94</v>
      </c>
      <c r="H39" s="159"/>
    </row>
    <row r="40" spans="1:8" s="137" customFormat="1" ht="15" customHeight="1" x14ac:dyDescent="0.2">
      <c r="A40" s="160"/>
      <c r="B40" s="161"/>
      <c r="C40" s="162"/>
      <c r="D40" s="160"/>
      <c r="E40" s="159"/>
      <c r="F40" s="160"/>
      <c r="G40" s="194" t="s">
        <v>71</v>
      </c>
      <c r="H40" s="194"/>
    </row>
    <row r="41" spans="1:8" s="137" customFormat="1" ht="15" customHeight="1" x14ac:dyDescent="0.2">
      <c r="G41" s="156"/>
      <c r="H41" s="156"/>
    </row>
    <row r="42" spans="1:8" ht="24.95" customHeight="1" x14ac:dyDescent="0.25"/>
    <row r="43" spans="1:8" x14ac:dyDescent="0.25">
      <c r="A43" s="79"/>
    </row>
    <row r="44" spans="1:8" x14ac:dyDescent="0.25">
      <c r="A44" s="60"/>
    </row>
  </sheetData>
  <mergeCells count="20"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G37:G38"/>
    <mergeCell ref="H37:H38"/>
    <mergeCell ref="A39:F39"/>
    <mergeCell ref="G40:H40"/>
    <mergeCell ref="A37:A38"/>
    <mergeCell ref="B37:B38"/>
    <mergeCell ref="C37:C38"/>
    <mergeCell ref="D37:D38"/>
    <mergeCell ref="E37:E38"/>
    <mergeCell ref="F37:F38"/>
  </mergeCells>
  <pageMargins left="0.25" right="0.25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7" zoomScaleNormal="100" workbookViewId="0">
      <selection activeCell="C12" sqref="C12:C27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4" width="12.5703125" style="59" bestFit="1" customWidth="1"/>
    <col min="5" max="5" width="30.140625" style="59" customWidth="1"/>
    <col min="6" max="6" width="18.85546875" style="59" customWidth="1"/>
    <col min="7" max="8" width="15.5703125" style="59" customWidth="1"/>
    <col min="9" max="16384" width="9.140625" style="59"/>
  </cols>
  <sheetData>
    <row r="1" spans="1:8" x14ac:dyDescent="0.25">
      <c r="A1" s="58" t="s">
        <v>66</v>
      </c>
    </row>
    <row r="2" spans="1:8" x14ac:dyDescent="0.25">
      <c r="A2" s="60" t="s">
        <v>67</v>
      </c>
    </row>
    <row r="3" spans="1:8" x14ac:dyDescent="0.25">
      <c r="A3" s="163" t="s">
        <v>68</v>
      </c>
    </row>
    <row r="4" spans="1:8" x14ac:dyDescent="0.25">
      <c r="A4" s="60" t="s">
        <v>69</v>
      </c>
    </row>
    <row r="5" spans="1:8" ht="5.25" customHeight="1" x14ac:dyDescent="0.25">
      <c r="A5" s="60"/>
    </row>
    <row r="6" spans="1:8" x14ac:dyDescent="0.25">
      <c r="A6" s="175" t="s">
        <v>72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6" t="s">
        <v>149</v>
      </c>
      <c r="B7" s="176"/>
      <c r="C7" s="176"/>
      <c r="D7" s="176"/>
      <c r="E7" s="176"/>
      <c r="F7" s="176"/>
      <c r="G7" s="176"/>
      <c r="H7" s="176"/>
    </row>
    <row r="8" spans="1:8" ht="8.25" customHeight="1" thickBot="1" x14ac:dyDescent="0.3">
      <c r="A8" s="164"/>
      <c r="B8" s="164"/>
      <c r="C8" s="164"/>
      <c r="D8" s="164"/>
      <c r="E8" s="164"/>
      <c r="F8" s="164"/>
      <c r="G8" s="164"/>
      <c r="H8" s="164"/>
    </row>
    <row r="9" spans="1:8" ht="18" customHeight="1" thickTop="1" x14ac:dyDescent="0.25">
      <c r="A9" s="195" t="s">
        <v>0</v>
      </c>
      <c r="B9" s="181" t="s">
        <v>3</v>
      </c>
      <c r="C9" s="195" t="s">
        <v>80</v>
      </c>
      <c r="D9" s="195" t="s">
        <v>79</v>
      </c>
      <c r="E9" s="195" t="s">
        <v>6</v>
      </c>
      <c r="F9" s="195" t="s">
        <v>78</v>
      </c>
      <c r="G9" s="195" t="s">
        <v>76</v>
      </c>
      <c r="H9" s="195" t="s">
        <v>77</v>
      </c>
    </row>
    <row r="10" spans="1:8" ht="16.5" thickBot="1" x14ac:dyDescent="0.3">
      <c r="A10" s="196"/>
      <c r="B10" s="182"/>
      <c r="C10" s="196"/>
      <c r="D10" s="196"/>
      <c r="E10" s="196"/>
      <c r="F10" s="196"/>
      <c r="G10" s="196"/>
      <c r="H10" s="196"/>
    </row>
    <row r="11" spans="1:8" s="137" customFormat="1" ht="15" customHeight="1" thickTop="1" x14ac:dyDescent="0.2">
      <c r="A11" s="127" t="s">
        <v>155</v>
      </c>
      <c r="B11" s="172" t="s">
        <v>10</v>
      </c>
      <c r="C11" s="132">
        <v>15000</v>
      </c>
      <c r="D11" s="144" t="s">
        <v>35</v>
      </c>
      <c r="E11" s="134" t="s">
        <v>44</v>
      </c>
      <c r="F11" s="134" t="s">
        <v>8</v>
      </c>
      <c r="G11" s="135" t="s">
        <v>150</v>
      </c>
      <c r="H11" s="143" t="s">
        <v>85</v>
      </c>
    </row>
    <row r="12" spans="1:8" s="137" customFormat="1" ht="15" customHeight="1" x14ac:dyDescent="0.2">
      <c r="A12" s="128" t="s">
        <v>156</v>
      </c>
      <c r="B12" s="147" t="s">
        <v>86</v>
      </c>
      <c r="C12" s="139">
        <v>30000</v>
      </c>
      <c r="D12" s="140" t="s">
        <v>87</v>
      </c>
      <c r="E12" s="142" t="s">
        <v>44</v>
      </c>
      <c r="F12" s="142" t="s">
        <v>75</v>
      </c>
      <c r="G12" s="135" t="s">
        <v>150</v>
      </c>
      <c r="H12" s="143" t="s">
        <v>85</v>
      </c>
    </row>
    <row r="13" spans="1:8" s="137" customFormat="1" ht="15" customHeight="1" x14ac:dyDescent="0.2">
      <c r="A13" s="127" t="s">
        <v>157</v>
      </c>
      <c r="B13" s="147" t="s">
        <v>88</v>
      </c>
      <c r="C13" s="139">
        <v>25000</v>
      </c>
      <c r="D13" s="145" t="s">
        <v>36</v>
      </c>
      <c r="E13" s="142" t="s">
        <v>44</v>
      </c>
      <c r="F13" s="142" t="s">
        <v>8</v>
      </c>
      <c r="G13" s="135" t="s">
        <v>150</v>
      </c>
      <c r="H13" s="143" t="s">
        <v>85</v>
      </c>
    </row>
    <row r="14" spans="1:8" s="137" customFormat="1" ht="15" customHeight="1" x14ac:dyDescent="0.2">
      <c r="A14" s="128" t="s">
        <v>158</v>
      </c>
      <c r="B14" s="147" t="s">
        <v>111</v>
      </c>
      <c r="C14" s="139">
        <v>65000</v>
      </c>
      <c r="D14" s="146" t="s">
        <v>37</v>
      </c>
      <c r="E14" s="142" t="s">
        <v>44</v>
      </c>
      <c r="F14" s="142" t="s">
        <v>8</v>
      </c>
      <c r="G14" s="135" t="s">
        <v>150</v>
      </c>
      <c r="H14" s="143" t="s">
        <v>85</v>
      </c>
    </row>
    <row r="15" spans="1:8" s="137" customFormat="1" ht="15" customHeight="1" x14ac:dyDescent="0.2">
      <c r="A15" s="127" t="s">
        <v>159</v>
      </c>
      <c r="B15" s="147" t="s">
        <v>89</v>
      </c>
      <c r="C15" s="139">
        <v>20000</v>
      </c>
      <c r="D15" s="146" t="s">
        <v>91</v>
      </c>
      <c r="E15" s="142" t="s">
        <v>44</v>
      </c>
      <c r="F15" s="142" t="s">
        <v>75</v>
      </c>
      <c r="G15" s="135" t="s">
        <v>150</v>
      </c>
      <c r="H15" s="143" t="s">
        <v>85</v>
      </c>
    </row>
    <row r="16" spans="1:8" s="137" customFormat="1" ht="15" customHeight="1" x14ac:dyDescent="0.2">
      <c r="A16" s="128" t="s">
        <v>160</v>
      </c>
      <c r="B16" s="147" t="s">
        <v>90</v>
      </c>
      <c r="C16" s="139">
        <v>40000</v>
      </c>
      <c r="D16" s="146" t="s">
        <v>61</v>
      </c>
      <c r="E16" s="142" t="s">
        <v>44</v>
      </c>
      <c r="F16" s="142" t="s">
        <v>75</v>
      </c>
      <c r="G16" s="135" t="s">
        <v>150</v>
      </c>
      <c r="H16" s="143" t="s">
        <v>85</v>
      </c>
    </row>
    <row r="17" spans="1:8" s="137" customFormat="1" ht="15" customHeight="1" x14ac:dyDescent="0.2">
      <c r="A17" s="128" t="s">
        <v>161</v>
      </c>
      <c r="B17" s="147" t="s">
        <v>113</v>
      </c>
      <c r="C17" s="139">
        <v>20000</v>
      </c>
      <c r="D17" s="146" t="s">
        <v>114</v>
      </c>
      <c r="E17" s="142" t="s">
        <v>44</v>
      </c>
      <c r="F17" s="142" t="s">
        <v>75</v>
      </c>
      <c r="G17" s="135" t="s">
        <v>150</v>
      </c>
      <c r="H17" s="143" t="s">
        <v>85</v>
      </c>
    </row>
    <row r="18" spans="1:8" s="149" customFormat="1" ht="15" customHeight="1" x14ac:dyDescent="0.2">
      <c r="A18" s="129" t="s">
        <v>162</v>
      </c>
      <c r="B18" s="147" t="s">
        <v>112</v>
      </c>
      <c r="C18" s="139">
        <v>35000</v>
      </c>
      <c r="D18" s="148" t="s">
        <v>74</v>
      </c>
      <c r="E18" s="142" t="s">
        <v>44</v>
      </c>
      <c r="F18" s="142" t="s">
        <v>75</v>
      </c>
      <c r="G18" s="135" t="s">
        <v>150</v>
      </c>
      <c r="H18" s="143" t="s">
        <v>85</v>
      </c>
    </row>
    <row r="19" spans="1:8" s="137" customFormat="1" ht="15" customHeight="1" x14ac:dyDescent="0.2">
      <c r="A19" s="128" t="s">
        <v>163</v>
      </c>
      <c r="B19" s="147" t="s">
        <v>82</v>
      </c>
      <c r="C19" s="139">
        <v>25000</v>
      </c>
      <c r="D19" s="145" t="s">
        <v>83</v>
      </c>
      <c r="E19" s="142" t="s">
        <v>44</v>
      </c>
      <c r="F19" s="142" t="s">
        <v>75</v>
      </c>
      <c r="G19" s="135" t="s">
        <v>150</v>
      </c>
      <c r="H19" s="143" t="s">
        <v>85</v>
      </c>
    </row>
    <row r="20" spans="1:8" s="137" customFormat="1" ht="15" customHeight="1" x14ac:dyDescent="0.2">
      <c r="A20" s="128" t="s">
        <v>164</v>
      </c>
      <c r="B20" s="147" t="s">
        <v>92</v>
      </c>
      <c r="C20" s="139">
        <f>48000+76000</f>
        <v>124000</v>
      </c>
      <c r="D20" s="140" t="s">
        <v>50</v>
      </c>
      <c r="E20" s="142" t="s">
        <v>44</v>
      </c>
      <c r="F20" s="142" t="s">
        <v>8</v>
      </c>
      <c r="G20" s="135" t="s">
        <v>150</v>
      </c>
      <c r="H20" s="143" t="s">
        <v>85</v>
      </c>
    </row>
    <row r="21" spans="1:8" s="137" customFormat="1" ht="15" customHeight="1" x14ac:dyDescent="0.2">
      <c r="A21" s="128" t="s">
        <v>165</v>
      </c>
      <c r="B21" s="147" t="s">
        <v>115</v>
      </c>
      <c r="C21" s="139">
        <v>22000</v>
      </c>
      <c r="D21" s="140" t="s">
        <v>62</v>
      </c>
      <c r="E21" s="141" t="s">
        <v>44</v>
      </c>
      <c r="F21" s="141" t="s">
        <v>8</v>
      </c>
      <c r="G21" s="135" t="s">
        <v>150</v>
      </c>
      <c r="H21" s="143" t="s">
        <v>85</v>
      </c>
    </row>
    <row r="22" spans="1:8" s="137" customFormat="1" ht="15" customHeight="1" x14ac:dyDescent="0.2">
      <c r="A22" s="128" t="s">
        <v>166</v>
      </c>
      <c r="B22" s="147" t="s">
        <v>16</v>
      </c>
      <c r="C22" s="139">
        <v>20000</v>
      </c>
      <c r="D22" s="140" t="s">
        <v>52</v>
      </c>
      <c r="E22" s="141" t="s">
        <v>44</v>
      </c>
      <c r="F22" s="141" t="s">
        <v>8</v>
      </c>
      <c r="G22" s="135" t="s">
        <v>150</v>
      </c>
      <c r="H22" s="143" t="s">
        <v>85</v>
      </c>
    </row>
    <row r="23" spans="1:8" s="137" customFormat="1" ht="15" customHeight="1" x14ac:dyDescent="0.2">
      <c r="A23" s="128" t="s">
        <v>167</v>
      </c>
      <c r="B23" s="147" t="s">
        <v>54</v>
      </c>
      <c r="C23" s="139">
        <v>32000</v>
      </c>
      <c r="D23" s="140" t="s">
        <v>55</v>
      </c>
      <c r="E23" s="141" t="s">
        <v>44</v>
      </c>
      <c r="F23" s="141" t="s">
        <v>8</v>
      </c>
      <c r="G23" s="135" t="s">
        <v>150</v>
      </c>
      <c r="H23" s="143" t="s">
        <v>85</v>
      </c>
    </row>
    <row r="24" spans="1:8" s="137" customFormat="1" ht="15" customHeight="1" x14ac:dyDescent="0.2">
      <c r="A24" s="128" t="s">
        <v>168</v>
      </c>
      <c r="B24" s="147" t="s">
        <v>56</v>
      </c>
      <c r="C24" s="139">
        <v>20000</v>
      </c>
      <c r="D24" s="140" t="s">
        <v>116</v>
      </c>
      <c r="E24" s="141" t="s">
        <v>44</v>
      </c>
      <c r="F24" s="141" t="s">
        <v>8</v>
      </c>
      <c r="G24" s="135" t="s">
        <v>150</v>
      </c>
      <c r="H24" s="143" t="s">
        <v>85</v>
      </c>
    </row>
    <row r="25" spans="1:8" s="137" customFormat="1" ht="15" customHeight="1" x14ac:dyDescent="0.2">
      <c r="A25" s="128" t="s">
        <v>169</v>
      </c>
      <c r="B25" s="147" t="s">
        <v>58</v>
      </c>
      <c r="C25" s="139">
        <v>15000</v>
      </c>
      <c r="D25" s="140" t="s">
        <v>59</v>
      </c>
      <c r="E25" s="141" t="s">
        <v>44</v>
      </c>
      <c r="F25" s="141" t="s">
        <v>8</v>
      </c>
      <c r="G25" s="135" t="s">
        <v>150</v>
      </c>
      <c r="H25" s="143" t="s">
        <v>85</v>
      </c>
    </row>
    <row r="26" spans="1:8" s="137" customFormat="1" ht="15" customHeight="1" x14ac:dyDescent="0.2">
      <c r="A26" s="128" t="s">
        <v>170</v>
      </c>
      <c r="B26" s="147" t="s">
        <v>117</v>
      </c>
      <c r="C26" s="139">
        <v>25000</v>
      </c>
      <c r="D26" s="140" t="s">
        <v>53</v>
      </c>
      <c r="E26" s="141" t="s">
        <v>44</v>
      </c>
      <c r="F26" s="141" t="s">
        <v>8</v>
      </c>
      <c r="G26" s="135" t="s">
        <v>150</v>
      </c>
      <c r="H26" s="143" t="s">
        <v>85</v>
      </c>
    </row>
    <row r="27" spans="1:8" s="137" customFormat="1" ht="15" customHeight="1" x14ac:dyDescent="0.2">
      <c r="A27" s="130" t="s">
        <v>171</v>
      </c>
      <c r="B27" s="147" t="s">
        <v>17</v>
      </c>
      <c r="C27" s="139">
        <v>72000</v>
      </c>
      <c r="D27" s="145" t="s">
        <v>64</v>
      </c>
      <c r="E27" s="141" t="s">
        <v>134</v>
      </c>
      <c r="F27" s="141" t="s">
        <v>75</v>
      </c>
      <c r="G27" s="135" t="s">
        <v>150</v>
      </c>
      <c r="H27" s="143" t="s">
        <v>85</v>
      </c>
    </row>
    <row r="28" spans="1:8" s="137" customFormat="1" ht="15" customHeight="1" thickBot="1" x14ac:dyDescent="0.25">
      <c r="A28" s="130" t="s">
        <v>172</v>
      </c>
      <c r="B28" s="147" t="s">
        <v>45</v>
      </c>
      <c r="C28" s="139">
        <v>123000</v>
      </c>
      <c r="D28" s="140" t="s">
        <v>46</v>
      </c>
      <c r="E28" s="141" t="s">
        <v>134</v>
      </c>
      <c r="F28" s="141" t="s">
        <v>75</v>
      </c>
      <c r="G28" s="135" t="s">
        <v>150</v>
      </c>
      <c r="H28" s="143" t="s">
        <v>85</v>
      </c>
    </row>
    <row r="29" spans="1:8" s="137" customFormat="1" ht="15" customHeight="1" thickTop="1" x14ac:dyDescent="0.2">
      <c r="A29" s="197"/>
      <c r="B29" s="199" t="s">
        <v>141</v>
      </c>
      <c r="C29" s="201">
        <f>SUM(C11:C28)</f>
        <v>728000</v>
      </c>
      <c r="D29" s="203"/>
      <c r="E29" s="192"/>
      <c r="F29" s="192"/>
      <c r="G29" s="192"/>
      <c r="H29" s="192"/>
    </row>
    <row r="30" spans="1:8" s="137" customFormat="1" ht="15" customHeight="1" thickBot="1" x14ac:dyDescent="0.25">
      <c r="A30" s="198"/>
      <c r="B30" s="200"/>
      <c r="C30" s="202"/>
      <c r="D30" s="204"/>
      <c r="E30" s="193"/>
      <c r="F30" s="193"/>
      <c r="G30" s="193"/>
      <c r="H30" s="193"/>
    </row>
    <row r="31" spans="1:8" s="137" customFormat="1" ht="15" customHeight="1" thickTop="1" x14ac:dyDescent="0.2">
      <c r="A31" s="194" t="s">
        <v>148</v>
      </c>
      <c r="B31" s="194"/>
      <c r="C31" s="194"/>
      <c r="D31" s="194"/>
      <c r="E31" s="194"/>
      <c r="F31" s="194"/>
      <c r="G31" s="165" t="s">
        <v>94</v>
      </c>
      <c r="H31" s="159"/>
    </row>
    <row r="32" spans="1:8" s="137" customFormat="1" ht="15" customHeight="1" x14ac:dyDescent="0.2">
      <c r="A32" s="160"/>
      <c r="B32" s="161"/>
      <c r="C32" s="162"/>
      <c r="D32" s="160"/>
      <c r="E32" s="159"/>
      <c r="F32" s="160"/>
      <c r="G32" s="194" t="s">
        <v>71</v>
      </c>
      <c r="H32" s="194"/>
    </row>
    <row r="33" spans="1:8" s="137" customFormat="1" ht="15" customHeight="1" x14ac:dyDescent="0.2">
      <c r="G33" s="156"/>
      <c r="H33" s="156"/>
    </row>
    <row r="34" spans="1:8" ht="24.95" customHeight="1" x14ac:dyDescent="0.25"/>
    <row r="35" spans="1:8" x14ac:dyDescent="0.25">
      <c r="A35" s="79"/>
    </row>
    <row r="36" spans="1:8" x14ac:dyDescent="0.25">
      <c r="A36" s="60"/>
    </row>
  </sheetData>
  <mergeCells count="20"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G29:G30"/>
    <mergeCell ref="H29:H30"/>
    <mergeCell ref="A31:F31"/>
    <mergeCell ref="G32:H32"/>
    <mergeCell ref="A29:A30"/>
    <mergeCell ref="B29:B30"/>
    <mergeCell ref="C29:C30"/>
    <mergeCell ref="D29:D30"/>
    <mergeCell ref="E29:E30"/>
    <mergeCell ref="F29:F30"/>
  </mergeCells>
  <pageMargins left="0.25" right="0.25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activeCell="B36" sqref="B36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4" width="12.5703125" style="59" bestFit="1" customWidth="1"/>
    <col min="5" max="5" width="30.140625" style="59" customWidth="1"/>
    <col min="6" max="6" width="18.85546875" style="59" customWidth="1"/>
    <col min="7" max="8" width="15.5703125" style="59" customWidth="1"/>
    <col min="9" max="16384" width="9.140625" style="59"/>
  </cols>
  <sheetData>
    <row r="1" spans="1:8" x14ac:dyDescent="0.25">
      <c r="A1" s="58" t="s">
        <v>66</v>
      </c>
    </row>
    <row r="2" spans="1:8" x14ac:dyDescent="0.25">
      <c r="A2" s="60" t="s">
        <v>67</v>
      </c>
    </row>
    <row r="3" spans="1:8" x14ac:dyDescent="0.25">
      <c r="A3" s="163" t="s">
        <v>68</v>
      </c>
    </row>
    <row r="4" spans="1:8" x14ac:dyDescent="0.25">
      <c r="A4" s="60" t="s">
        <v>69</v>
      </c>
    </row>
    <row r="5" spans="1:8" ht="5.25" customHeight="1" x14ac:dyDescent="0.25">
      <c r="A5" s="60"/>
    </row>
    <row r="6" spans="1:8" x14ac:dyDescent="0.25">
      <c r="A6" s="175" t="s">
        <v>72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6" t="s">
        <v>149</v>
      </c>
      <c r="B7" s="176"/>
      <c r="C7" s="176"/>
      <c r="D7" s="176"/>
      <c r="E7" s="176"/>
      <c r="F7" s="176"/>
      <c r="G7" s="176"/>
      <c r="H7" s="176"/>
    </row>
    <row r="8" spans="1:8" ht="8.25" customHeight="1" thickBot="1" x14ac:dyDescent="0.3">
      <c r="A8" s="164"/>
      <c r="B8" s="164"/>
      <c r="C8" s="164"/>
      <c r="D8" s="164"/>
      <c r="E8" s="164"/>
      <c r="F8" s="164"/>
      <c r="G8" s="164"/>
      <c r="H8" s="164"/>
    </row>
    <row r="9" spans="1:8" ht="18" customHeight="1" thickTop="1" x14ac:dyDescent="0.25">
      <c r="A9" s="195" t="s">
        <v>0</v>
      </c>
      <c r="B9" s="181" t="s">
        <v>3</v>
      </c>
      <c r="C9" s="195" t="s">
        <v>80</v>
      </c>
      <c r="D9" s="195" t="s">
        <v>79</v>
      </c>
      <c r="E9" s="195" t="s">
        <v>6</v>
      </c>
      <c r="F9" s="195" t="s">
        <v>78</v>
      </c>
      <c r="G9" s="195" t="s">
        <v>76</v>
      </c>
      <c r="H9" s="195" t="s">
        <v>77</v>
      </c>
    </row>
    <row r="10" spans="1:8" ht="16.5" thickBot="1" x14ac:dyDescent="0.3">
      <c r="A10" s="196"/>
      <c r="B10" s="182"/>
      <c r="C10" s="196"/>
      <c r="D10" s="196"/>
      <c r="E10" s="196"/>
      <c r="F10" s="196"/>
      <c r="G10" s="196"/>
      <c r="H10" s="196"/>
    </row>
    <row r="11" spans="1:8" s="137" customFormat="1" ht="15" customHeight="1" thickTop="1" x14ac:dyDescent="0.2">
      <c r="A11" s="127" t="s">
        <v>155</v>
      </c>
      <c r="B11" s="147" t="s">
        <v>86</v>
      </c>
      <c r="C11" s="139">
        <v>30000</v>
      </c>
      <c r="D11" s="140" t="s">
        <v>87</v>
      </c>
      <c r="E11" s="142" t="s">
        <v>44</v>
      </c>
      <c r="F11" s="142" t="s">
        <v>75</v>
      </c>
      <c r="G11" s="135" t="s">
        <v>150</v>
      </c>
      <c r="H11" s="143" t="s">
        <v>85</v>
      </c>
    </row>
    <row r="12" spans="1:8" s="137" customFormat="1" ht="15" customHeight="1" x14ac:dyDescent="0.2">
      <c r="A12" s="128" t="s">
        <v>156</v>
      </c>
      <c r="B12" s="147" t="s">
        <v>88</v>
      </c>
      <c r="C12" s="139">
        <v>25000</v>
      </c>
      <c r="D12" s="145" t="s">
        <v>36</v>
      </c>
      <c r="E12" s="142" t="s">
        <v>44</v>
      </c>
      <c r="F12" s="142" t="s">
        <v>8</v>
      </c>
      <c r="G12" s="135" t="s">
        <v>150</v>
      </c>
      <c r="H12" s="143" t="s">
        <v>85</v>
      </c>
    </row>
    <row r="13" spans="1:8" s="137" customFormat="1" ht="15" customHeight="1" x14ac:dyDescent="0.2">
      <c r="A13" s="127" t="s">
        <v>157</v>
      </c>
      <c r="B13" s="147" t="s">
        <v>111</v>
      </c>
      <c r="C13" s="139">
        <v>65000</v>
      </c>
      <c r="D13" s="146" t="s">
        <v>37</v>
      </c>
      <c r="E13" s="142" t="s">
        <v>44</v>
      </c>
      <c r="F13" s="142" t="s">
        <v>8</v>
      </c>
      <c r="G13" s="135" t="s">
        <v>150</v>
      </c>
      <c r="H13" s="143" t="s">
        <v>85</v>
      </c>
    </row>
    <row r="14" spans="1:8" s="137" customFormat="1" ht="15" customHeight="1" x14ac:dyDescent="0.2">
      <c r="A14" s="128" t="s">
        <v>158</v>
      </c>
      <c r="B14" s="147" t="s">
        <v>89</v>
      </c>
      <c r="C14" s="139">
        <v>20000</v>
      </c>
      <c r="D14" s="146" t="s">
        <v>91</v>
      </c>
      <c r="E14" s="142" t="s">
        <v>44</v>
      </c>
      <c r="F14" s="142" t="s">
        <v>75</v>
      </c>
      <c r="G14" s="135" t="s">
        <v>150</v>
      </c>
      <c r="H14" s="143" t="s">
        <v>85</v>
      </c>
    </row>
    <row r="15" spans="1:8" s="137" customFormat="1" ht="15" customHeight="1" x14ac:dyDescent="0.2">
      <c r="A15" s="127" t="s">
        <v>159</v>
      </c>
      <c r="B15" s="147" t="s">
        <v>90</v>
      </c>
      <c r="C15" s="139">
        <v>40000</v>
      </c>
      <c r="D15" s="146" t="s">
        <v>61</v>
      </c>
      <c r="E15" s="142" t="s">
        <v>44</v>
      </c>
      <c r="F15" s="142" t="s">
        <v>75</v>
      </c>
      <c r="G15" s="135" t="s">
        <v>150</v>
      </c>
      <c r="H15" s="143" t="s">
        <v>85</v>
      </c>
    </row>
    <row r="16" spans="1:8" s="137" customFormat="1" ht="15" customHeight="1" x14ac:dyDescent="0.2">
      <c r="A16" s="128" t="s">
        <v>160</v>
      </c>
      <c r="B16" s="147" t="s">
        <v>113</v>
      </c>
      <c r="C16" s="139">
        <v>20000</v>
      </c>
      <c r="D16" s="146" t="s">
        <v>114</v>
      </c>
      <c r="E16" s="142" t="s">
        <v>44</v>
      </c>
      <c r="F16" s="142" t="s">
        <v>75</v>
      </c>
      <c r="G16" s="135" t="s">
        <v>150</v>
      </c>
      <c r="H16" s="143" t="s">
        <v>85</v>
      </c>
    </row>
    <row r="17" spans="1:8" s="149" customFormat="1" ht="15" customHeight="1" x14ac:dyDescent="0.2">
      <c r="A17" s="128" t="s">
        <v>161</v>
      </c>
      <c r="B17" s="147" t="s">
        <v>112</v>
      </c>
      <c r="C17" s="139">
        <v>35000</v>
      </c>
      <c r="D17" s="148" t="s">
        <v>74</v>
      </c>
      <c r="E17" s="142" t="s">
        <v>44</v>
      </c>
      <c r="F17" s="142" t="s">
        <v>75</v>
      </c>
      <c r="G17" s="135" t="s">
        <v>150</v>
      </c>
      <c r="H17" s="143" t="s">
        <v>85</v>
      </c>
    </row>
    <row r="18" spans="1:8" s="137" customFormat="1" ht="15" customHeight="1" x14ac:dyDescent="0.2">
      <c r="A18" s="129" t="s">
        <v>162</v>
      </c>
      <c r="B18" s="147" t="s">
        <v>82</v>
      </c>
      <c r="C18" s="139">
        <v>25000</v>
      </c>
      <c r="D18" s="145" t="s">
        <v>83</v>
      </c>
      <c r="E18" s="142" t="s">
        <v>44</v>
      </c>
      <c r="F18" s="142" t="s">
        <v>75</v>
      </c>
      <c r="G18" s="135" t="s">
        <v>150</v>
      </c>
      <c r="H18" s="143" t="s">
        <v>85</v>
      </c>
    </row>
    <row r="19" spans="1:8" s="137" customFormat="1" ht="15" customHeight="1" x14ac:dyDescent="0.2">
      <c r="A19" s="128" t="s">
        <v>163</v>
      </c>
      <c r="B19" s="147" t="s">
        <v>92</v>
      </c>
      <c r="C19" s="139">
        <f>48000+76000</f>
        <v>124000</v>
      </c>
      <c r="D19" s="140" t="s">
        <v>50</v>
      </c>
      <c r="E19" s="142" t="s">
        <v>44</v>
      </c>
      <c r="F19" s="142" t="s">
        <v>8</v>
      </c>
      <c r="G19" s="135" t="s">
        <v>150</v>
      </c>
      <c r="H19" s="143" t="s">
        <v>85</v>
      </c>
    </row>
    <row r="20" spans="1:8" s="137" customFormat="1" ht="15" customHeight="1" x14ac:dyDescent="0.2">
      <c r="A20" s="128" t="s">
        <v>164</v>
      </c>
      <c r="B20" s="147" t="s">
        <v>115</v>
      </c>
      <c r="C20" s="139">
        <v>22000</v>
      </c>
      <c r="D20" s="140" t="s">
        <v>62</v>
      </c>
      <c r="E20" s="141" t="s">
        <v>44</v>
      </c>
      <c r="F20" s="141" t="s">
        <v>8</v>
      </c>
      <c r="G20" s="135" t="s">
        <v>150</v>
      </c>
      <c r="H20" s="143" t="s">
        <v>85</v>
      </c>
    </row>
    <row r="21" spans="1:8" s="137" customFormat="1" ht="15" customHeight="1" x14ac:dyDescent="0.2">
      <c r="A21" s="128" t="s">
        <v>165</v>
      </c>
      <c r="B21" s="147" t="s">
        <v>16</v>
      </c>
      <c r="C21" s="139">
        <v>20000</v>
      </c>
      <c r="D21" s="140" t="s">
        <v>52</v>
      </c>
      <c r="E21" s="141" t="s">
        <v>44</v>
      </c>
      <c r="F21" s="141" t="s">
        <v>8</v>
      </c>
      <c r="G21" s="135" t="s">
        <v>150</v>
      </c>
      <c r="H21" s="143" t="s">
        <v>85</v>
      </c>
    </row>
    <row r="22" spans="1:8" s="137" customFormat="1" ht="15" customHeight="1" x14ac:dyDescent="0.2">
      <c r="A22" s="128" t="s">
        <v>166</v>
      </c>
      <c r="B22" s="147" t="s">
        <v>54</v>
      </c>
      <c r="C22" s="139">
        <v>32000</v>
      </c>
      <c r="D22" s="140" t="s">
        <v>55</v>
      </c>
      <c r="E22" s="141" t="s">
        <v>44</v>
      </c>
      <c r="F22" s="141" t="s">
        <v>8</v>
      </c>
      <c r="G22" s="135" t="s">
        <v>150</v>
      </c>
      <c r="H22" s="143" t="s">
        <v>85</v>
      </c>
    </row>
    <row r="23" spans="1:8" s="137" customFormat="1" ht="15" customHeight="1" x14ac:dyDescent="0.2">
      <c r="A23" s="128" t="s">
        <v>167</v>
      </c>
      <c r="B23" s="147" t="s">
        <v>56</v>
      </c>
      <c r="C23" s="139">
        <v>20000</v>
      </c>
      <c r="D23" s="140" t="s">
        <v>116</v>
      </c>
      <c r="E23" s="141" t="s">
        <v>44</v>
      </c>
      <c r="F23" s="141" t="s">
        <v>8</v>
      </c>
      <c r="G23" s="135" t="s">
        <v>150</v>
      </c>
      <c r="H23" s="143" t="s">
        <v>85</v>
      </c>
    </row>
    <row r="24" spans="1:8" s="137" customFormat="1" ht="15" customHeight="1" x14ac:dyDescent="0.2">
      <c r="A24" s="128" t="s">
        <v>168</v>
      </c>
      <c r="B24" s="147" t="s">
        <v>117</v>
      </c>
      <c r="C24" s="139">
        <v>25000</v>
      </c>
      <c r="D24" s="140" t="s">
        <v>53</v>
      </c>
      <c r="E24" s="141" t="s">
        <v>44</v>
      </c>
      <c r="F24" s="141" t="s">
        <v>8</v>
      </c>
      <c r="G24" s="135" t="s">
        <v>150</v>
      </c>
      <c r="H24" s="143" t="s">
        <v>85</v>
      </c>
    </row>
    <row r="25" spans="1:8" s="137" customFormat="1" ht="15" customHeight="1" x14ac:dyDescent="0.2">
      <c r="A25" s="128" t="s">
        <v>169</v>
      </c>
      <c r="B25" s="147" t="s">
        <v>17</v>
      </c>
      <c r="C25" s="139">
        <v>72000</v>
      </c>
      <c r="D25" s="145" t="s">
        <v>64</v>
      </c>
      <c r="E25" s="141" t="s">
        <v>134</v>
      </c>
      <c r="F25" s="141" t="s">
        <v>75</v>
      </c>
      <c r="G25" s="135" t="s">
        <v>150</v>
      </c>
      <c r="H25" s="143" t="s">
        <v>85</v>
      </c>
    </row>
    <row r="26" spans="1:8" s="137" customFormat="1" ht="15" customHeight="1" thickBot="1" x14ac:dyDescent="0.25">
      <c r="A26" s="128" t="s">
        <v>170</v>
      </c>
      <c r="B26" s="147" t="s">
        <v>45</v>
      </c>
      <c r="C26" s="139">
        <v>123000</v>
      </c>
      <c r="D26" s="140" t="s">
        <v>46</v>
      </c>
      <c r="E26" s="141" t="s">
        <v>134</v>
      </c>
      <c r="F26" s="141" t="s">
        <v>75</v>
      </c>
      <c r="G26" s="135" t="s">
        <v>150</v>
      </c>
      <c r="H26" s="143" t="s">
        <v>85</v>
      </c>
    </row>
    <row r="27" spans="1:8" s="137" customFormat="1" ht="15" customHeight="1" thickTop="1" x14ac:dyDescent="0.2">
      <c r="A27" s="197"/>
      <c r="B27" s="199" t="s">
        <v>141</v>
      </c>
      <c r="C27" s="201">
        <f>SUM(C11:C26)</f>
        <v>698000</v>
      </c>
      <c r="D27" s="203"/>
      <c r="E27" s="192"/>
      <c r="F27" s="192"/>
      <c r="G27" s="192"/>
      <c r="H27" s="192"/>
    </row>
    <row r="28" spans="1:8" s="137" customFormat="1" ht="15" customHeight="1" thickBot="1" x14ac:dyDescent="0.25">
      <c r="A28" s="198"/>
      <c r="B28" s="200"/>
      <c r="C28" s="202"/>
      <c r="D28" s="204"/>
      <c r="E28" s="193"/>
      <c r="F28" s="193"/>
      <c r="G28" s="193"/>
      <c r="H28" s="193"/>
    </row>
    <row r="29" spans="1:8" s="137" customFormat="1" ht="15" customHeight="1" thickTop="1" x14ac:dyDescent="0.2">
      <c r="A29" s="194" t="s">
        <v>148</v>
      </c>
      <c r="B29" s="194"/>
      <c r="C29" s="194"/>
      <c r="D29" s="194"/>
      <c r="E29" s="194"/>
      <c r="F29" s="194"/>
      <c r="G29" s="165" t="s">
        <v>94</v>
      </c>
      <c r="H29" s="159"/>
    </row>
    <row r="30" spans="1:8" s="137" customFormat="1" ht="15" customHeight="1" x14ac:dyDescent="0.2">
      <c r="A30" s="160"/>
      <c r="B30" s="161"/>
      <c r="C30" s="162"/>
      <c r="D30" s="160"/>
      <c r="E30" s="159"/>
      <c r="F30" s="160"/>
      <c r="G30" s="194" t="s">
        <v>71</v>
      </c>
      <c r="H30" s="194"/>
    </row>
    <row r="31" spans="1:8" s="137" customFormat="1" ht="15" customHeight="1" x14ac:dyDescent="0.2">
      <c r="G31" s="156"/>
      <c r="H31" s="156"/>
    </row>
    <row r="32" spans="1:8" ht="24.95" customHeight="1" x14ac:dyDescent="0.25"/>
    <row r="33" spans="1:1" x14ac:dyDescent="0.25">
      <c r="A33" s="79"/>
    </row>
    <row r="34" spans="1:1" x14ac:dyDescent="0.25">
      <c r="A34" s="60"/>
    </row>
  </sheetData>
  <mergeCells count="20"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G27:G28"/>
    <mergeCell ref="H27:H28"/>
    <mergeCell ref="A29:F29"/>
    <mergeCell ref="G30:H30"/>
    <mergeCell ref="A27:A28"/>
    <mergeCell ref="B27:B28"/>
    <mergeCell ref="C27:C28"/>
    <mergeCell ref="D27:D28"/>
    <mergeCell ref="E27:E28"/>
    <mergeCell ref="F27:F28"/>
  </mergeCells>
  <pageMargins left="0.25" right="0.25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activeCell="C24" sqref="C24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4" width="12.5703125" style="59" bestFit="1" customWidth="1"/>
    <col min="5" max="5" width="30.140625" style="59" customWidth="1"/>
    <col min="6" max="6" width="18.85546875" style="59" customWidth="1"/>
    <col min="7" max="8" width="15.5703125" style="59" customWidth="1"/>
    <col min="9" max="16384" width="9.140625" style="59"/>
  </cols>
  <sheetData>
    <row r="1" spans="1:8" x14ac:dyDescent="0.25">
      <c r="A1" s="58" t="s">
        <v>66</v>
      </c>
    </row>
    <row r="2" spans="1:8" x14ac:dyDescent="0.25">
      <c r="A2" s="60" t="s">
        <v>67</v>
      </c>
    </row>
    <row r="3" spans="1:8" x14ac:dyDescent="0.25">
      <c r="A3" s="163" t="s">
        <v>68</v>
      </c>
    </row>
    <row r="4" spans="1:8" x14ac:dyDescent="0.25">
      <c r="A4" s="60" t="s">
        <v>69</v>
      </c>
    </row>
    <row r="5" spans="1:8" ht="5.25" customHeight="1" x14ac:dyDescent="0.25">
      <c r="A5" s="60"/>
    </row>
    <row r="6" spans="1:8" x14ac:dyDescent="0.25">
      <c r="A6" s="175" t="s">
        <v>72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6" t="s">
        <v>149</v>
      </c>
      <c r="B7" s="176"/>
      <c r="C7" s="176"/>
      <c r="D7" s="176"/>
      <c r="E7" s="176"/>
      <c r="F7" s="176"/>
      <c r="G7" s="176"/>
      <c r="H7" s="176"/>
    </row>
    <row r="8" spans="1:8" ht="8.25" customHeight="1" thickBot="1" x14ac:dyDescent="0.3">
      <c r="A8" s="166"/>
      <c r="B8" s="166"/>
      <c r="C8" s="166"/>
      <c r="D8" s="166"/>
      <c r="E8" s="166"/>
      <c r="F8" s="166"/>
      <c r="G8" s="166"/>
      <c r="H8" s="166"/>
    </row>
    <row r="9" spans="1:8" ht="18" customHeight="1" thickTop="1" x14ac:dyDescent="0.25">
      <c r="A9" s="195" t="s">
        <v>0</v>
      </c>
      <c r="B9" s="181" t="s">
        <v>3</v>
      </c>
      <c r="C9" s="195" t="s">
        <v>80</v>
      </c>
      <c r="D9" s="195" t="s">
        <v>79</v>
      </c>
      <c r="E9" s="195" t="s">
        <v>6</v>
      </c>
      <c r="F9" s="195" t="s">
        <v>78</v>
      </c>
      <c r="G9" s="195" t="s">
        <v>76</v>
      </c>
      <c r="H9" s="195" t="s">
        <v>77</v>
      </c>
    </row>
    <row r="10" spans="1:8" ht="16.5" thickBot="1" x14ac:dyDescent="0.3">
      <c r="A10" s="196"/>
      <c r="B10" s="182"/>
      <c r="C10" s="196"/>
      <c r="D10" s="196"/>
      <c r="E10" s="196"/>
      <c r="F10" s="196"/>
      <c r="G10" s="196"/>
      <c r="H10" s="196"/>
    </row>
    <row r="11" spans="1:8" s="137" customFormat="1" ht="15" customHeight="1" thickTop="1" x14ac:dyDescent="0.2">
      <c r="A11" s="127" t="s">
        <v>155</v>
      </c>
      <c r="B11" s="147" t="s">
        <v>86</v>
      </c>
      <c r="C11" s="139">
        <v>30000</v>
      </c>
      <c r="D11" s="140" t="s">
        <v>87</v>
      </c>
      <c r="E11" s="142" t="s">
        <v>44</v>
      </c>
      <c r="F11" s="142" t="s">
        <v>75</v>
      </c>
      <c r="G11" s="135" t="s">
        <v>150</v>
      </c>
      <c r="H11" s="143" t="s">
        <v>85</v>
      </c>
    </row>
    <row r="12" spans="1:8" s="137" customFormat="1" ht="15" customHeight="1" x14ac:dyDescent="0.2">
      <c r="A12" s="128" t="s">
        <v>156</v>
      </c>
      <c r="B12" s="147" t="s">
        <v>88</v>
      </c>
      <c r="C12" s="139">
        <v>25000</v>
      </c>
      <c r="D12" s="145" t="s">
        <v>36</v>
      </c>
      <c r="E12" s="142" t="s">
        <v>44</v>
      </c>
      <c r="F12" s="142" t="s">
        <v>8</v>
      </c>
      <c r="G12" s="135" t="s">
        <v>150</v>
      </c>
      <c r="H12" s="143" t="s">
        <v>85</v>
      </c>
    </row>
    <row r="13" spans="1:8" s="137" customFormat="1" ht="15" customHeight="1" x14ac:dyDescent="0.2">
      <c r="A13" s="127" t="s">
        <v>157</v>
      </c>
      <c r="B13" s="147" t="s">
        <v>111</v>
      </c>
      <c r="C13" s="139">
        <v>65000</v>
      </c>
      <c r="D13" s="146" t="s">
        <v>37</v>
      </c>
      <c r="E13" s="142" t="s">
        <v>44</v>
      </c>
      <c r="F13" s="142" t="s">
        <v>8</v>
      </c>
      <c r="G13" s="135" t="s">
        <v>150</v>
      </c>
      <c r="H13" s="143" t="s">
        <v>85</v>
      </c>
    </row>
    <row r="14" spans="1:8" s="137" customFormat="1" ht="15" customHeight="1" x14ac:dyDescent="0.2">
      <c r="A14" s="128" t="s">
        <v>158</v>
      </c>
      <c r="B14" s="147" t="s">
        <v>89</v>
      </c>
      <c r="C14" s="139">
        <v>20000</v>
      </c>
      <c r="D14" s="146" t="s">
        <v>91</v>
      </c>
      <c r="E14" s="142" t="s">
        <v>44</v>
      </c>
      <c r="F14" s="142" t="s">
        <v>75</v>
      </c>
      <c r="G14" s="135" t="s">
        <v>150</v>
      </c>
      <c r="H14" s="143" t="s">
        <v>85</v>
      </c>
    </row>
    <row r="15" spans="1:8" s="137" customFormat="1" ht="15" customHeight="1" x14ac:dyDescent="0.2">
      <c r="A15" s="127" t="s">
        <v>159</v>
      </c>
      <c r="B15" s="147" t="s">
        <v>90</v>
      </c>
      <c r="C15" s="139">
        <v>40000</v>
      </c>
      <c r="D15" s="146" t="s">
        <v>61</v>
      </c>
      <c r="E15" s="142" t="s">
        <v>44</v>
      </c>
      <c r="F15" s="142" t="s">
        <v>75</v>
      </c>
      <c r="G15" s="135" t="s">
        <v>150</v>
      </c>
      <c r="H15" s="143" t="s">
        <v>85</v>
      </c>
    </row>
    <row r="16" spans="1:8" s="137" customFormat="1" ht="15" customHeight="1" x14ac:dyDescent="0.2">
      <c r="A16" s="128" t="s">
        <v>160</v>
      </c>
      <c r="B16" s="147" t="s">
        <v>113</v>
      </c>
      <c r="C16" s="139">
        <v>20000</v>
      </c>
      <c r="D16" s="146" t="s">
        <v>114</v>
      </c>
      <c r="E16" s="142" t="s">
        <v>44</v>
      </c>
      <c r="F16" s="142" t="s">
        <v>75</v>
      </c>
      <c r="G16" s="135" t="s">
        <v>150</v>
      </c>
      <c r="H16" s="143" t="s">
        <v>85</v>
      </c>
    </row>
    <row r="17" spans="1:8" s="149" customFormat="1" ht="15" customHeight="1" x14ac:dyDescent="0.2">
      <c r="A17" s="128" t="s">
        <v>161</v>
      </c>
      <c r="B17" s="147" t="s">
        <v>112</v>
      </c>
      <c r="C17" s="139">
        <v>35000</v>
      </c>
      <c r="D17" s="148" t="s">
        <v>74</v>
      </c>
      <c r="E17" s="142" t="s">
        <v>44</v>
      </c>
      <c r="F17" s="142" t="s">
        <v>75</v>
      </c>
      <c r="G17" s="135" t="s">
        <v>150</v>
      </c>
      <c r="H17" s="143" t="s">
        <v>85</v>
      </c>
    </row>
    <row r="18" spans="1:8" s="137" customFormat="1" ht="15" customHeight="1" x14ac:dyDescent="0.2">
      <c r="A18" s="129" t="s">
        <v>162</v>
      </c>
      <c r="B18" s="147" t="s">
        <v>82</v>
      </c>
      <c r="C18" s="139">
        <v>25000</v>
      </c>
      <c r="D18" s="145" t="s">
        <v>83</v>
      </c>
      <c r="E18" s="142" t="s">
        <v>44</v>
      </c>
      <c r="F18" s="142" t="s">
        <v>75</v>
      </c>
      <c r="G18" s="135" t="s">
        <v>150</v>
      </c>
      <c r="H18" s="143" t="s">
        <v>85</v>
      </c>
    </row>
    <row r="19" spans="1:8" s="137" customFormat="1" ht="15" customHeight="1" x14ac:dyDescent="0.2">
      <c r="A19" s="128" t="s">
        <v>163</v>
      </c>
      <c r="B19" s="147" t="s">
        <v>92</v>
      </c>
      <c r="C19" s="139">
        <f>48000+76000</f>
        <v>124000</v>
      </c>
      <c r="D19" s="140" t="s">
        <v>50</v>
      </c>
      <c r="E19" s="142" t="s">
        <v>44</v>
      </c>
      <c r="F19" s="142" t="s">
        <v>8</v>
      </c>
      <c r="G19" s="135" t="s">
        <v>150</v>
      </c>
      <c r="H19" s="143" t="s">
        <v>85</v>
      </c>
    </row>
    <row r="20" spans="1:8" s="137" customFormat="1" ht="15" customHeight="1" x14ac:dyDescent="0.2">
      <c r="A20" s="128" t="s">
        <v>164</v>
      </c>
      <c r="B20" s="147" t="s">
        <v>115</v>
      </c>
      <c r="C20" s="139">
        <v>22000</v>
      </c>
      <c r="D20" s="140" t="s">
        <v>62</v>
      </c>
      <c r="E20" s="141" t="s">
        <v>44</v>
      </c>
      <c r="F20" s="141" t="s">
        <v>8</v>
      </c>
      <c r="G20" s="135" t="s">
        <v>150</v>
      </c>
      <c r="H20" s="143" t="s">
        <v>85</v>
      </c>
    </row>
    <row r="21" spans="1:8" s="137" customFormat="1" ht="15" customHeight="1" x14ac:dyDescent="0.2">
      <c r="A21" s="128" t="s">
        <v>165</v>
      </c>
      <c r="B21" s="147" t="s">
        <v>16</v>
      </c>
      <c r="C21" s="139">
        <v>20000</v>
      </c>
      <c r="D21" s="140" t="s">
        <v>52</v>
      </c>
      <c r="E21" s="141" t="s">
        <v>44</v>
      </c>
      <c r="F21" s="141" t="s">
        <v>8</v>
      </c>
      <c r="G21" s="135" t="s">
        <v>150</v>
      </c>
      <c r="H21" s="143" t="s">
        <v>85</v>
      </c>
    </row>
    <row r="22" spans="1:8" s="137" customFormat="1" ht="15" customHeight="1" x14ac:dyDescent="0.2">
      <c r="A22" s="128" t="s">
        <v>166</v>
      </c>
      <c r="B22" s="147" t="s">
        <v>54</v>
      </c>
      <c r="C22" s="139">
        <v>32000</v>
      </c>
      <c r="D22" s="140" t="s">
        <v>55</v>
      </c>
      <c r="E22" s="141" t="s">
        <v>44</v>
      </c>
      <c r="F22" s="141" t="s">
        <v>8</v>
      </c>
      <c r="G22" s="135" t="s">
        <v>150</v>
      </c>
      <c r="H22" s="143" t="s">
        <v>85</v>
      </c>
    </row>
    <row r="23" spans="1:8" s="137" customFormat="1" ht="15" customHeight="1" x14ac:dyDescent="0.2">
      <c r="A23" s="128" t="s">
        <v>167</v>
      </c>
      <c r="B23" s="147" t="s">
        <v>56</v>
      </c>
      <c r="C23" s="139">
        <v>20000</v>
      </c>
      <c r="D23" s="140" t="s">
        <v>116</v>
      </c>
      <c r="E23" s="141" t="s">
        <v>44</v>
      </c>
      <c r="F23" s="141" t="s">
        <v>8</v>
      </c>
      <c r="G23" s="135" t="s">
        <v>150</v>
      </c>
      <c r="H23" s="143" t="s">
        <v>85</v>
      </c>
    </row>
    <row r="24" spans="1:8" s="137" customFormat="1" ht="15" customHeight="1" x14ac:dyDescent="0.2">
      <c r="A24" s="128" t="s">
        <v>168</v>
      </c>
      <c r="B24" s="147" t="s">
        <v>117</v>
      </c>
      <c r="C24" s="139">
        <v>25000</v>
      </c>
      <c r="D24" s="140" t="s">
        <v>53</v>
      </c>
      <c r="E24" s="141" t="s">
        <v>44</v>
      </c>
      <c r="F24" s="141" t="s">
        <v>8</v>
      </c>
      <c r="G24" s="135" t="s">
        <v>150</v>
      </c>
      <c r="H24" s="143" t="s">
        <v>85</v>
      </c>
    </row>
    <row r="25" spans="1:8" s="137" customFormat="1" ht="15" customHeight="1" x14ac:dyDescent="0.2">
      <c r="A25" s="128" t="s">
        <v>169</v>
      </c>
      <c r="B25" s="147" t="s">
        <v>17</v>
      </c>
      <c r="C25" s="139">
        <v>72000</v>
      </c>
      <c r="D25" s="145" t="s">
        <v>64</v>
      </c>
      <c r="E25" s="141" t="s">
        <v>134</v>
      </c>
      <c r="F25" s="141" t="s">
        <v>75</v>
      </c>
      <c r="G25" s="135" t="s">
        <v>150</v>
      </c>
      <c r="H25" s="143" t="s">
        <v>85</v>
      </c>
    </row>
    <row r="26" spans="1:8" s="137" customFormat="1" ht="15" customHeight="1" thickBot="1" x14ac:dyDescent="0.25">
      <c r="A26" s="128" t="s">
        <v>170</v>
      </c>
      <c r="B26" s="147" t="s">
        <v>45</v>
      </c>
      <c r="C26" s="139">
        <v>123000</v>
      </c>
      <c r="D26" s="140" t="s">
        <v>46</v>
      </c>
      <c r="E26" s="141" t="s">
        <v>134</v>
      </c>
      <c r="F26" s="141" t="s">
        <v>75</v>
      </c>
      <c r="G26" s="135" t="s">
        <v>150</v>
      </c>
      <c r="H26" s="143" t="s">
        <v>85</v>
      </c>
    </row>
    <row r="27" spans="1:8" s="137" customFormat="1" ht="15" customHeight="1" thickTop="1" x14ac:dyDescent="0.2">
      <c r="A27" s="197"/>
      <c r="B27" s="199" t="s">
        <v>141</v>
      </c>
      <c r="C27" s="201">
        <f>SUM(C11:C26)</f>
        <v>698000</v>
      </c>
      <c r="D27" s="203"/>
      <c r="E27" s="192"/>
      <c r="F27" s="192"/>
      <c r="G27" s="192"/>
      <c r="H27" s="192"/>
    </row>
    <row r="28" spans="1:8" s="137" customFormat="1" ht="15" customHeight="1" thickBot="1" x14ac:dyDescent="0.25">
      <c r="A28" s="198"/>
      <c r="B28" s="200"/>
      <c r="C28" s="202"/>
      <c r="D28" s="204"/>
      <c r="E28" s="193"/>
      <c r="F28" s="193"/>
      <c r="G28" s="193"/>
      <c r="H28" s="193"/>
    </row>
    <row r="29" spans="1:8" s="137" customFormat="1" ht="15" customHeight="1" thickTop="1" x14ac:dyDescent="0.2">
      <c r="A29" s="194" t="s">
        <v>148</v>
      </c>
      <c r="B29" s="194"/>
      <c r="C29" s="194"/>
      <c r="D29" s="194"/>
      <c r="E29" s="194"/>
      <c r="F29" s="194"/>
      <c r="G29" s="167" t="s">
        <v>94</v>
      </c>
      <c r="H29" s="159"/>
    </row>
    <row r="30" spans="1:8" s="137" customFormat="1" ht="15" customHeight="1" x14ac:dyDescent="0.2">
      <c r="A30" s="160"/>
      <c r="B30" s="161"/>
      <c r="C30" s="162"/>
      <c r="D30" s="160"/>
      <c r="E30" s="159"/>
      <c r="F30" s="160"/>
      <c r="G30" s="194" t="s">
        <v>71</v>
      </c>
      <c r="H30" s="194"/>
    </row>
    <row r="31" spans="1:8" s="137" customFormat="1" ht="15" customHeight="1" x14ac:dyDescent="0.2">
      <c r="G31" s="156"/>
      <c r="H31" s="156"/>
    </row>
    <row r="32" spans="1:8" ht="24.95" customHeight="1" x14ac:dyDescent="0.25"/>
    <row r="33" spans="1:1" x14ac:dyDescent="0.25">
      <c r="A33" s="79"/>
    </row>
    <row r="34" spans="1:1" x14ac:dyDescent="0.25">
      <c r="A34" s="60"/>
    </row>
  </sheetData>
  <mergeCells count="20">
    <mergeCell ref="G27:G28"/>
    <mergeCell ref="H27:H28"/>
    <mergeCell ref="A29:F29"/>
    <mergeCell ref="G30:H30"/>
    <mergeCell ref="A27:A28"/>
    <mergeCell ref="B27:B28"/>
    <mergeCell ref="C27:C28"/>
    <mergeCell ref="D27:D28"/>
    <mergeCell ref="E27:E28"/>
    <mergeCell ref="F27:F28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25" right="0.25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activeCell="C25" sqref="C25"/>
    </sheetView>
  </sheetViews>
  <sheetFormatPr defaultRowHeight="15.75" x14ac:dyDescent="0.25"/>
  <cols>
    <col min="1" max="1" width="8.140625" style="59" customWidth="1"/>
    <col min="2" max="2" width="59.28515625" style="59" bestFit="1" customWidth="1"/>
    <col min="3" max="3" width="14.42578125" style="59" bestFit="1" customWidth="1"/>
    <col min="4" max="4" width="12.5703125" style="59" bestFit="1" customWidth="1"/>
    <col min="5" max="5" width="30.140625" style="59" customWidth="1"/>
    <col min="6" max="6" width="18.85546875" style="59" customWidth="1"/>
    <col min="7" max="8" width="15.5703125" style="59" customWidth="1"/>
    <col min="9" max="16384" width="9.140625" style="59"/>
  </cols>
  <sheetData>
    <row r="1" spans="1:8" x14ac:dyDescent="0.25">
      <c r="A1" s="58" t="s">
        <v>66</v>
      </c>
    </row>
    <row r="2" spans="1:8" x14ac:dyDescent="0.25">
      <c r="A2" s="60" t="s">
        <v>67</v>
      </c>
    </row>
    <row r="3" spans="1:8" x14ac:dyDescent="0.25">
      <c r="A3" s="163" t="s">
        <v>68</v>
      </c>
    </row>
    <row r="4" spans="1:8" x14ac:dyDescent="0.25">
      <c r="A4" s="60" t="s">
        <v>69</v>
      </c>
    </row>
    <row r="5" spans="1:8" ht="5.25" customHeight="1" x14ac:dyDescent="0.25">
      <c r="A5" s="60"/>
    </row>
    <row r="6" spans="1:8" x14ac:dyDescent="0.25">
      <c r="A6" s="175" t="s">
        <v>72</v>
      </c>
      <c r="B6" s="175"/>
      <c r="C6" s="175"/>
      <c r="D6" s="175"/>
      <c r="E6" s="175"/>
      <c r="F6" s="175"/>
      <c r="G6" s="175"/>
      <c r="H6" s="175"/>
    </row>
    <row r="7" spans="1:8" x14ac:dyDescent="0.25">
      <c r="A7" s="176" t="s">
        <v>149</v>
      </c>
      <c r="B7" s="176"/>
      <c r="C7" s="176"/>
      <c r="D7" s="176"/>
      <c r="E7" s="176"/>
      <c r="F7" s="176"/>
      <c r="G7" s="176"/>
      <c r="H7" s="176"/>
    </row>
    <row r="8" spans="1:8" ht="8.25" customHeight="1" thickBot="1" x14ac:dyDescent="0.3">
      <c r="A8" s="166"/>
      <c r="B8" s="166"/>
      <c r="C8" s="166"/>
      <c r="D8" s="166"/>
      <c r="E8" s="166"/>
      <c r="F8" s="166"/>
      <c r="G8" s="166"/>
      <c r="H8" s="166"/>
    </row>
    <row r="9" spans="1:8" ht="18" customHeight="1" thickTop="1" x14ac:dyDescent="0.25">
      <c r="A9" s="195" t="s">
        <v>0</v>
      </c>
      <c r="B9" s="181" t="s">
        <v>3</v>
      </c>
      <c r="C9" s="195" t="s">
        <v>80</v>
      </c>
      <c r="D9" s="195" t="s">
        <v>79</v>
      </c>
      <c r="E9" s="195" t="s">
        <v>6</v>
      </c>
      <c r="F9" s="195" t="s">
        <v>78</v>
      </c>
      <c r="G9" s="195" t="s">
        <v>76</v>
      </c>
      <c r="H9" s="195" t="s">
        <v>77</v>
      </c>
    </row>
    <row r="10" spans="1:8" ht="16.5" thickBot="1" x14ac:dyDescent="0.3">
      <c r="A10" s="196"/>
      <c r="B10" s="182"/>
      <c r="C10" s="196"/>
      <c r="D10" s="196"/>
      <c r="E10" s="196"/>
      <c r="F10" s="196"/>
      <c r="G10" s="196"/>
      <c r="H10" s="196"/>
    </row>
    <row r="11" spans="1:8" s="137" customFormat="1" ht="15" customHeight="1" thickTop="1" x14ac:dyDescent="0.2">
      <c r="A11" s="127" t="s">
        <v>155</v>
      </c>
      <c r="B11" s="147" t="s">
        <v>86</v>
      </c>
      <c r="C11" s="139">
        <v>30000</v>
      </c>
      <c r="D11" s="140" t="s">
        <v>87</v>
      </c>
      <c r="E11" s="142" t="s">
        <v>44</v>
      </c>
      <c r="F11" s="142" t="s">
        <v>75</v>
      </c>
      <c r="G11" s="135" t="s">
        <v>150</v>
      </c>
      <c r="H11" s="143" t="s">
        <v>85</v>
      </c>
    </row>
    <row r="12" spans="1:8" s="137" customFormat="1" ht="15" customHeight="1" x14ac:dyDescent="0.2">
      <c r="A12" s="128" t="s">
        <v>156</v>
      </c>
      <c r="B12" s="147" t="s">
        <v>88</v>
      </c>
      <c r="C12" s="139">
        <v>25000</v>
      </c>
      <c r="D12" s="145" t="s">
        <v>36</v>
      </c>
      <c r="E12" s="142" t="s">
        <v>44</v>
      </c>
      <c r="F12" s="142" t="s">
        <v>8</v>
      </c>
      <c r="G12" s="135" t="s">
        <v>150</v>
      </c>
      <c r="H12" s="143" t="s">
        <v>85</v>
      </c>
    </row>
    <row r="13" spans="1:8" s="137" customFormat="1" ht="15" customHeight="1" x14ac:dyDescent="0.2">
      <c r="A13" s="127" t="s">
        <v>157</v>
      </c>
      <c r="B13" s="147" t="s">
        <v>111</v>
      </c>
      <c r="C13" s="139">
        <v>65000</v>
      </c>
      <c r="D13" s="146" t="s">
        <v>37</v>
      </c>
      <c r="E13" s="142" t="s">
        <v>44</v>
      </c>
      <c r="F13" s="142" t="s">
        <v>8</v>
      </c>
      <c r="G13" s="135" t="s">
        <v>150</v>
      </c>
      <c r="H13" s="143" t="s">
        <v>85</v>
      </c>
    </row>
    <row r="14" spans="1:8" s="137" customFormat="1" ht="15" customHeight="1" x14ac:dyDescent="0.2">
      <c r="A14" s="128" t="s">
        <v>158</v>
      </c>
      <c r="B14" s="147" t="s">
        <v>89</v>
      </c>
      <c r="C14" s="139">
        <v>20000</v>
      </c>
      <c r="D14" s="146" t="s">
        <v>91</v>
      </c>
      <c r="E14" s="142" t="s">
        <v>44</v>
      </c>
      <c r="F14" s="142" t="s">
        <v>75</v>
      </c>
      <c r="G14" s="135" t="s">
        <v>150</v>
      </c>
      <c r="H14" s="143" t="s">
        <v>85</v>
      </c>
    </row>
    <row r="15" spans="1:8" s="137" customFormat="1" ht="15" customHeight="1" x14ac:dyDescent="0.2">
      <c r="A15" s="127" t="s">
        <v>159</v>
      </c>
      <c r="B15" s="147" t="s">
        <v>90</v>
      </c>
      <c r="C15" s="139">
        <v>40000</v>
      </c>
      <c r="D15" s="146" t="s">
        <v>61</v>
      </c>
      <c r="E15" s="142" t="s">
        <v>44</v>
      </c>
      <c r="F15" s="142" t="s">
        <v>75</v>
      </c>
      <c r="G15" s="135" t="s">
        <v>150</v>
      </c>
      <c r="H15" s="143" t="s">
        <v>85</v>
      </c>
    </row>
    <row r="16" spans="1:8" s="137" customFormat="1" ht="15" customHeight="1" x14ac:dyDescent="0.2">
      <c r="A16" s="128" t="s">
        <v>160</v>
      </c>
      <c r="B16" s="147" t="s">
        <v>113</v>
      </c>
      <c r="C16" s="139">
        <v>20000</v>
      </c>
      <c r="D16" s="146" t="s">
        <v>114</v>
      </c>
      <c r="E16" s="142" t="s">
        <v>44</v>
      </c>
      <c r="F16" s="142" t="s">
        <v>75</v>
      </c>
      <c r="G16" s="135" t="s">
        <v>150</v>
      </c>
      <c r="H16" s="143" t="s">
        <v>85</v>
      </c>
    </row>
    <row r="17" spans="1:8" s="149" customFormat="1" ht="15" customHeight="1" x14ac:dyDescent="0.2">
      <c r="A17" s="128" t="s">
        <v>161</v>
      </c>
      <c r="B17" s="147" t="s">
        <v>112</v>
      </c>
      <c r="C17" s="139">
        <v>35000</v>
      </c>
      <c r="D17" s="148" t="s">
        <v>74</v>
      </c>
      <c r="E17" s="142" t="s">
        <v>44</v>
      </c>
      <c r="F17" s="142" t="s">
        <v>75</v>
      </c>
      <c r="G17" s="135" t="s">
        <v>150</v>
      </c>
      <c r="H17" s="143" t="s">
        <v>85</v>
      </c>
    </row>
    <row r="18" spans="1:8" s="137" customFormat="1" ht="15" customHeight="1" x14ac:dyDescent="0.2">
      <c r="A18" s="129" t="s">
        <v>162</v>
      </c>
      <c r="B18" s="147" t="s">
        <v>82</v>
      </c>
      <c r="C18" s="139">
        <v>25000</v>
      </c>
      <c r="D18" s="145" t="s">
        <v>83</v>
      </c>
      <c r="E18" s="142" t="s">
        <v>44</v>
      </c>
      <c r="F18" s="142" t="s">
        <v>75</v>
      </c>
      <c r="G18" s="135" t="s">
        <v>150</v>
      </c>
      <c r="H18" s="143" t="s">
        <v>85</v>
      </c>
    </row>
    <row r="19" spans="1:8" s="137" customFormat="1" ht="15" customHeight="1" x14ac:dyDescent="0.2">
      <c r="A19" s="128" t="s">
        <v>163</v>
      </c>
      <c r="B19" s="147" t="s">
        <v>92</v>
      </c>
      <c r="C19" s="139">
        <f>48000+76000</f>
        <v>124000</v>
      </c>
      <c r="D19" s="140" t="s">
        <v>50</v>
      </c>
      <c r="E19" s="142" t="s">
        <v>44</v>
      </c>
      <c r="F19" s="142" t="s">
        <v>8</v>
      </c>
      <c r="G19" s="135" t="s">
        <v>150</v>
      </c>
      <c r="H19" s="143" t="s">
        <v>85</v>
      </c>
    </row>
    <row r="20" spans="1:8" s="137" customFormat="1" ht="15" customHeight="1" x14ac:dyDescent="0.2">
      <c r="A20" s="128" t="s">
        <v>164</v>
      </c>
      <c r="B20" s="147" t="s">
        <v>115</v>
      </c>
      <c r="C20" s="139">
        <v>22000</v>
      </c>
      <c r="D20" s="140" t="s">
        <v>62</v>
      </c>
      <c r="E20" s="141" t="s">
        <v>44</v>
      </c>
      <c r="F20" s="141" t="s">
        <v>8</v>
      </c>
      <c r="G20" s="135" t="s">
        <v>150</v>
      </c>
      <c r="H20" s="143" t="s">
        <v>85</v>
      </c>
    </row>
    <row r="21" spans="1:8" s="137" customFormat="1" ht="15" customHeight="1" x14ac:dyDescent="0.2">
      <c r="A21" s="128" t="s">
        <v>165</v>
      </c>
      <c r="B21" s="147" t="s">
        <v>16</v>
      </c>
      <c r="C21" s="139">
        <v>20000</v>
      </c>
      <c r="D21" s="140" t="s">
        <v>52</v>
      </c>
      <c r="E21" s="141" t="s">
        <v>44</v>
      </c>
      <c r="F21" s="141" t="s">
        <v>8</v>
      </c>
      <c r="G21" s="135" t="s">
        <v>150</v>
      </c>
      <c r="H21" s="143" t="s">
        <v>85</v>
      </c>
    </row>
    <row r="22" spans="1:8" s="137" customFormat="1" ht="15" customHeight="1" x14ac:dyDescent="0.2">
      <c r="A22" s="128" t="s">
        <v>166</v>
      </c>
      <c r="B22" s="147" t="s">
        <v>54</v>
      </c>
      <c r="C22" s="139">
        <v>11000</v>
      </c>
      <c r="D22" s="140" t="s">
        <v>55</v>
      </c>
      <c r="E22" s="141" t="s">
        <v>44</v>
      </c>
      <c r="F22" s="141" t="s">
        <v>8</v>
      </c>
      <c r="G22" s="135" t="s">
        <v>150</v>
      </c>
      <c r="H22" s="143" t="s">
        <v>85</v>
      </c>
    </row>
    <row r="23" spans="1:8" s="137" customFormat="1" ht="15" customHeight="1" x14ac:dyDescent="0.2">
      <c r="A23" s="128" t="s">
        <v>167</v>
      </c>
      <c r="B23" s="147" t="s">
        <v>56</v>
      </c>
      <c r="C23" s="139">
        <v>20000</v>
      </c>
      <c r="D23" s="140" t="s">
        <v>116</v>
      </c>
      <c r="E23" s="141" t="s">
        <v>44</v>
      </c>
      <c r="F23" s="141" t="s">
        <v>8</v>
      </c>
      <c r="G23" s="135" t="s">
        <v>150</v>
      </c>
      <c r="H23" s="143" t="s">
        <v>85</v>
      </c>
    </row>
    <row r="24" spans="1:8" s="137" customFormat="1" ht="15" customHeight="1" x14ac:dyDescent="0.2">
      <c r="A24" s="128" t="s">
        <v>168</v>
      </c>
      <c r="B24" s="147" t="s">
        <v>117</v>
      </c>
      <c r="C24" s="139">
        <f>25000+21000</f>
        <v>46000</v>
      </c>
      <c r="D24" s="140" t="s">
        <v>53</v>
      </c>
      <c r="E24" s="141" t="s">
        <v>44</v>
      </c>
      <c r="F24" s="141" t="s">
        <v>8</v>
      </c>
      <c r="G24" s="135" t="s">
        <v>150</v>
      </c>
      <c r="H24" s="143" t="s">
        <v>85</v>
      </c>
    </row>
    <row r="25" spans="1:8" s="137" customFormat="1" ht="15" customHeight="1" x14ac:dyDescent="0.2">
      <c r="A25" s="128" t="s">
        <v>169</v>
      </c>
      <c r="B25" s="147" t="s">
        <v>17</v>
      </c>
      <c r="C25" s="139">
        <v>72000</v>
      </c>
      <c r="D25" s="145" t="s">
        <v>64</v>
      </c>
      <c r="E25" s="141" t="s">
        <v>134</v>
      </c>
      <c r="F25" s="141" t="s">
        <v>75</v>
      </c>
      <c r="G25" s="135" t="s">
        <v>150</v>
      </c>
      <c r="H25" s="143" t="s">
        <v>85</v>
      </c>
    </row>
    <row r="26" spans="1:8" s="137" customFormat="1" ht="15" customHeight="1" thickBot="1" x14ac:dyDescent="0.25">
      <c r="A26" s="128" t="s">
        <v>170</v>
      </c>
      <c r="B26" s="147" t="s">
        <v>45</v>
      </c>
      <c r="C26" s="139">
        <v>123000</v>
      </c>
      <c r="D26" s="140" t="s">
        <v>46</v>
      </c>
      <c r="E26" s="141" t="s">
        <v>134</v>
      </c>
      <c r="F26" s="141" t="s">
        <v>75</v>
      </c>
      <c r="G26" s="135" t="s">
        <v>150</v>
      </c>
      <c r="H26" s="143" t="s">
        <v>85</v>
      </c>
    </row>
    <row r="27" spans="1:8" s="137" customFormat="1" ht="15" customHeight="1" thickTop="1" x14ac:dyDescent="0.2">
      <c r="A27" s="197"/>
      <c r="B27" s="199" t="s">
        <v>141</v>
      </c>
      <c r="C27" s="201">
        <f>SUM(C11:C26)</f>
        <v>698000</v>
      </c>
      <c r="D27" s="203"/>
      <c r="E27" s="192"/>
      <c r="F27" s="192"/>
      <c r="G27" s="192"/>
      <c r="H27" s="192"/>
    </row>
    <row r="28" spans="1:8" s="137" customFormat="1" ht="15" customHeight="1" thickBot="1" x14ac:dyDescent="0.25">
      <c r="A28" s="198"/>
      <c r="B28" s="200"/>
      <c r="C28" s="202"/>
      <c r="D28" s="204"/>
      <c r="E28" s="193"/>
      <c r="F28" s="193"/>
      <c r="G28" s="193"/>
      <c r="H28" s="193"/>
    </row>
    <row r="29" spans="1:8" s="137" customFormat="1" ht="15" customHeight="1" thickTop="1" x14ac:dyDescent="0.2">
      <c r="A29" s="194" t="s">
        <v>148</v>
      </c>
      <c r="B29" s="194"/>
      <c r="C29" s="194"/>
      <c r="D29" s="194"/>
      <c r="E29" s="194"/>
      <c r="F29" s="194"/>
      <c r="G29" s="167" t="s">
        <v>94</v>
      </c>
      <c r="H29" s="159"/>
    </row>
    <row r="30" spans="1:8" s="137" customFormat="1" ht="15" customHeight="1" x14ac:dyDescent="0.2">
      <c r="A30" s="160"/>
      <c r="B30" s="161"/>
      <c r="C30" s="162"/>
      <c r="D30" s="160"/>
      <c r="E30" s="159"/>
      <c r="F30" s="160"/>
      <c r="G30" s="194" t="s">
        <v>71</v>
      </c>
      <c r="H30" s="194"/>
    </row>
    <row r="31" spans="1:8" s="137" customFormat="1" ht="15" customHeight="1" x14ac:dyDescent="0.2">
      <c r="G31" s="156"/>
      <c r="H31" s="156"/>
    </row>
    <row r="32" spans="1:8" ht="24.95" customHeight="1" x14ac:dyDescent="0.25"/>
    <row r="33" spans="1:1" x14ac:dyDescent="0.25">
      <c r="A33" s="79"/>
    </row>
    <row r="34" spans="1:1" x14ac:dyDescent="0.25">
      <c r="A34" s="60"/>
    </row>
  </sheetData>
  <mergeCells count="20">
    <mergeCell ref="G27:G28"/>
    <mergeCell ref="H27:H28"/>
    <mergeCell ref="A29:F29"/>
    <mergeCell ref="G30:H30"/>
    <mergeCell ref="A27:A28"/>
    <mergeCell ref="B27:B28"/>
    <mergeCell ref="C27:C28"/>
    <mergeCell ref="D27:D28"/>
    <mergeCell ref="E27:E28"/>
    <mergeCell ref="F27:F28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11</vt:i4>
      </vt:variant>
    </vt:vector>
  </HeadingPairs>
  <TitlesOfParts>
    <vt:vector size="22" baseType="lpstr">
      <vt:lpstr>2021 za pripremu</vt:lpstr>
      <vt:lpstr>2021 za ispis</vt:lpstr>
      <vt:lpstr>nabava 2022 primjer</vt:lpstr>
      <vt:lpstr>2022 za ispis </vt:lpstr>
      <vt:lpstr>2022 za ispis  (2)</vt:lpstr>
      <vt:lpstr>2022 za ispis  (3)</vt:lpstr>
      <vt:lpstr>2022 za ispis  (4)</vt:lpstr>
      <vt:lpstr>2022 za ispis  (5)</vt:lpstr>
      <vt:lpstr>2022 za ispis  (6)</vt:lpstr>
      <vt:lpstr>2022 za ispis  (7)</vt:lpstr>
      <vt:lpstr>rebalans plana nabave 2022</vt:lpstr>
      <vt:lpstr>'2021 za ispis'!OLE_LINK1</vt:lpstr>
      <vt:lpstr>'2021 za pripremu'!OLE_LINK1</vt:lpstr>
      <vt:lpstr>'2022 za ispis '!OLE_LINK1</vt:lpstr>
      <vt:lpstr>'2022 za ispis  (2)'!OLE_LINK1</vt:lpstr>
      <vt:lpstr>'2022 za ispis  (3)'!OLE_LINK1</vt:lpstr>
      <vt:lpstr>'2022 za ispis  (4)'!OLE_LINK1</vt:lpstr>
      <vt:lpstr>'2022 za ispis  (5)'!OLE_LINK1</vt:lpstr>
      <vt:lpstr>'2022 za ispis  (6)'!OLE_LINK1</vt:lpstr>
      <vt:lpstr>'2022 za ispis  (7)'!OLE_LINK1</vt:lpstr>
      <vt:lpstr>'nabava 2022 primjer'!OLE_LINK1</vt:lpstr>
      <vt:lpstr>'rebalans plana nabave 2022'!OLE_LINK1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</dc:creator>
  <cp:lastModifiedBy>Računovodstvo</cp:lastModifiedBy>
  <cp:lastPrinted>2022-12-28T13:35:46Z</cp:lastPrinted>
  <dcterms:created xsi:type="dcterms:W3CDTF">2016-12-13T04:44:54Z</dcterms:created>
  <dcterms:modified xsi:type="dcterms:W3CDTF">2022-12-28T13:36:59Z</dcterms:modified>
</cp:coreProperties>
</file>